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Q:\Phila ECE Loan Fund - Bevin\Resources\"/>
    </mc:Choice>
  </mc:AlternateContent>
  <xr:revisionPtr revIDLastSave="0" documentId="13_ncr:1_{64BA9ADD-B188-4551-9D11-BB0E6CD26EF0}" xr6:coauthVersionLast="40" xr6:coauthVersionMax="40" xr10:uidLastSave="{00000000-0000-0000-0000-000000000000}"/>
  <bookViews>
    <workbookView xWindow="0" yWindow="0" windowWidth="28575" windowHeight="12180" activeTab="2" xr2:uid="{00000000-000D-0000-FFFF-FFFF00000000}"/>
  </bookViews>
  <sheets>
    <sheet name="Instructions" sheetId="19" r:id="rId1"/>
    <sheet name="Budget_Projections" sheetId="18" r:id="rId2"/>
    <sheet name="Budget Justification (Optional)" sheetId="20" r:id="rId3"/>
  </sheets>
  <externalReferences>
    <externalReference r:id="rId4"/>
    <externalReference r:id="rId5"/>
  </externalReferences>
  <definedNames>
    <definedName name="Beg_Bal">'[1]Amort. Sched A'!$C$18:$C$377</definedName>
    <definedName name="Header_Row" localSheetId="1">ROW(#REF!)</definedName>
    <definedName name="Header_Row">ROW(#REF!)</definedName>
    <definedName name="Last_Row" localSheetId="1">IF([0]!Values_Entered,Budget_Projections!Header_Row+[0]!Number_of_Payments,Budget_Projections!Header_Row)</definedName>
    <definedName name="Last_Row">IF(Values_Entered,Header_Row+Number_of_Payments,Header_Row)</definedName>
    <definedName name="Last_Row2" localSheetId="1">IF('[2]TRF DS'!Values_Entered,'[2]TRF DS'!Header_Row+'[2]TRF DS'!Number_of_Payments,'[2]TRF DS'!Header_Row)</definedName>
    <definedName name="Last_Row2">IF('[2]TRF DS'!Values_Entered,'[2]TRF DS'!Header_Row+'[2]TRF DS'!Number_of_Payments,'[2]TRF DS'!Header_Row)</definedName>
    <definedName name="Number_of_Payments">#N/A</definedName>
    <definedName name="Pay_Num">'[1]Amort. Sched A'!$A$18:$A$377</definedName>
    <definedName name="_xlnm.Print_Area" localSheetId="1">Budget_Projections!$B$1:$V$68</definedName>
    <definedName name="Sched_Pay">'[1]Amort. Sched A'!$D$18:$D$377</definedName>
    <definedName name="Scheduled_Extra_Payments">'[1]Amort. Sched A'!$D$10</definedName>
    <definedName name="Values_Entered">#N/A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8" l="1"/>
  <c r="C65" i="18"/>
  <c r="D65" i="18" s="1"/>
  <c r="D64" i="18"/>
  <c r="D63" i="18"/>
  <c r="D61" i="18"/>
  <c r="D60" i="18"/>
  <c r="D59" i="18"/>
  <c r="D57" i="18"/>
  <c r="D56" i="18"/>
  <c r="D55" i="18"/>
  <c r="D53" i="18"/>
  <c r="D52" i="18"/>
  <c r="D51" i="18"/>
  <c r="D49" i="18"/>
  <c r="D48" i="18"/>
  <c r="D47" i="18"/>
  <c r="C47" i="18"/>
  <c r="D46" i="18"/>
  <c r="D45" i="18"/>
  <c r="D44" i="18"/>
  <c r="D41" i="18"/>
  <c r="C36" i="18"/>
  <c r="D35" i="18" s="1"/>
  <c r="D32" i="18"/>
  <c r="D28" i="18"/>
  <c r="D24" i="18"/>
  <c r="C16" i="18"/>
  <c r="D15" i="18" s="1"/>
  <c r="D12" i="18"/>
  <c r="D8" i="18"/>
  <c r="E47" i="18"/>
  <c r="E36" i="18"/>
  <c r="F36" i="18" s="1"/>
  <c r="E16" i="18"/>
  <c r="F16" i="18" s="1"/>
  <c r="F12" i="18"/>
  <c r="F11" i="18"/>
  <c r="C67" i="18" l="1"/>
  <c r="D67" i="18" s="1"/>
  <c r="D9" i="18"/>
  <c r="D13" i="18"/>
  <c r="D16" i="18"/>
  <c r="D25" i="18"/>
  <c r="D29" i="18"/>
  <c r="D33" i="18"/>
  <c r="D36" i="18"/>
  <c r="D10" i="18"/>
  <c r="D14" i="18"/>
  <c r="D22" i="18"/>
  <c r="D26" i="18"/>
  <c r="D30" i="18"/>
  <c r="D34" i="18"/>
  <c r="D11" i="18"/>
  <c r="D23" i="18"/>
  <c r="D27" i="18"/>
  <c r="D31" i="18"/>
  <c r="D43" i="18"/>
  <c r="D50" i="18"/>
  <c r="D54" i="18"/>
  <c r="D58" i="18"/>
  <c r="D62" i="18"/>
  <c r="F22" i="18"/>
  <c r="F30" i="18"/>
  <c r="F8" i="18"/>
  <c r="F14" i="18"/>
  <c r="F23" i="18"/>
  <c r="F31" i="18"/>
  <c r="F10" i="18"/>
  <c r="F15" i="18"/>
  <c r="F26" i="18"/>
  <c r="F34" i="18"/>
  <c r="F27" i="18"/>
  <c r="F35" i="18"/>
  <c r="E65" i="18"/>
  <c r="F47" i="18" s="1"/>
  <c r="F43" i="18"/>
  <c r="F54" i="18"/>
  <c r="F58" i="18"/>
  <c r="F62" i="18"/>
  <c r="F46" i="18"/>
  <c r="F49" i="18"/>
  <c r="F53" i="18"/>
  <c r="F61" i="18"/>
  <c r="F44" i="18"/>
  <c r="F51" i="18"/>
  <c r="F55" i="18"/>
  <c r="F59" i="18"/>
  <c r="F63" i="18"/>
  <c r="E67" i="18"/>
  <c r="F67" i="18" s="1"/>
  <c r="F24" i="18"/>
  <c r="F28" i="18"/>
  <c r="F32" i="18"/>
  <c r="F9" i="18"/>
  <c r="F13" i="18"/>
  <c r="F25" i="18"/>
  <c r="F29" i="18"/>
  <c r="F33" i="18"/>
  <c r="F45" i="18"/>
  <c r="F48" i="18"/>
  <c r="F52" i="18"/>
  <c r="F56" i="18"/>
  <c r="F60" i="18"/>
  <c r="F8" i="20"/>
  <c r="F7" i="20"/>
  <c r="F6" i="20"/>
  <c r="F5" i="20"/>
  <c r="F57" i="18" l="1"/>
  <c r="F64" i="18"/>
  <c r="F41" i="18"/>
  <c r="F65" i="18"/>
  <c r="F50" i="18"/>
  <c r="K27" i="18"/>
  <c r="M27" i="18"/>
  <c r="O27" i="18" s="1"/>
  <c r="Q27" i="18" s="1"/>
  <c r="S27" i="18" s="1"/>
  <c r="U27" i="18" s="1"/>
  <c r="W27" i="18" s="1"/>
  <c r="Y27" i="18" s="1"/>
  <c r="AA27" i="18" s="1"/>
  <c r="AC27" i="18" s="1"/>
  <c r="AE27" i="18" s="1"/>
  <c r="AG27" i="18" s="1"/>
  <c r="AI27" i="18" s="1"/>
  <c r="O15" i="18"/>
  <c r="O14" i="18"/>
  <c r="O13" i="18"/>
  <c r="O12" i="18"/>
  <c r="O11" i="18"/>
  <c r="O10" i="18"/>
  <c r="O9" i="18"/>
  <c r="O8" i="18"/>
  <c r="Q8" i="18" s="1"/>
  <c r="S8" i="18" s="1"/>
  <c r="U8" i="18" s="1"/>
  <c r="W8" i="18" s="1"/>
  <c r="Y8" i="18" s="1"/>
  <c r="AA8" i="18" s="1"/>
  <c r="AC8" i="18" s="1"/>
  <c r="AE8" i="18" s="1"/>
  <c r="AG8" i="18" s="1"/>
  <c r="AI8" i="18" s="1"/>
  <c r="Q15" i="18"/>
  <c r="S15" i="18" s="1"/>
  <c r="U15" i="18" s="1"/>
  <c r="W15" i="18" s="1"/>
  <c r="Y15" i="18" s="1"/>
  <c r="AA15" i="18" s="1"/>
  <c r="AC15" i="18" s="1"/>
  <c r="AE15" i="18" s="1"/>
  <c r="AG15" i="18" s="1"/>
  <c r="AI15" i="18" s="1"/>
  <c r="Q14" i="18"/>
  <c r="S14" i="18" s="1"/>
  <c r="U14" i="18" s="1"/>
  <c r="W14" i="18" s="1"/>
  <c r="Y14" i="18" s="1"/>
  <c r="AA14" i="18" s="1"/>
  <c r="AC14" i="18" s="1"/>
  <c r="AE14" i="18" s="1"/>
  <c r="AG14" i="18" s="1"/>
  <c r="AI14" i="18" s="1"/>
  <c r="Q13" i="18"/>
  <c r="Q12" i="18"/>
  <c r="S12" i="18" s="1"/>
  <c r="U12" i="18" s="1"/>
  <c r="W12" i="18" s="1"/>
  <c r="Y12" i="18" s="1"/>
  <c r="AA12" i="18" s="1"/>
  <c r="AC12" i="18" s="1"/>
  <c r="AE12" i="18" s="1"/>
  <c r="AG12" i="18" s="1"/>
  <c r="AI12" i="18" s="1"/>
  <c r="Q11" i="18"/>
  <c r="S11" i="18" s="1"/>
  <c r="U11" i="18" s="1"/>
  <c r="W11" i="18" s="1"/>
  <c r="Y11" i="18" s="1"/>
  <c r="AA11" i="18" s="1"/>
  <c r="AC11" i="18" s="1"/>
  <c r="AE11" i="18" s="1"/>
  <c r="AG11" i="18" s="1"/>
  <c r="AI11" i="18" s="1"/>
  <c r="Q10" i="18"/>
  <c r="S10" i="18" s="1"/>
  <c r="U10" i="18" s="1"/>
  <c r="W10" i="18" s="1"/>
  <c r="Y10" i="18" s="1"/>
  <c r="AA10" i="18" s="1"/>
  <c r="AC10" i="18" s="1"/>
  <c r="AE10" i="18" s="1"/>
  <c r="AG10" i="18" s="1"/>
  <c r="AI10" i="18" s="1"/>
  <c r="Q9" i="18"/>
  <c r="S13" i="18"/>
  <c r="U13" i="18" s="1"/>
  <c r="W13" i="18" s="1"/>
  <c r="Y13" i="18" s="1"/>
  <c r="AA13" i="18" s="1"/>
  <c r="AC13" i="18" s="1"/>
  <c r="AE13" i="18" s="1"/>
  <c r="AG13" i="18" s="1"/>
  <c r="AI13" i="18" s="1"/>
  <c r="S9" i="18"/>
  <c r="U9" i="18" s="1"/>
  <c r="W9" i="18" s="1"/>
  <c r="Y9" i="18" s="1"/>
  <c r="AA9" i="18" s="1"/>
  <c r="AC9" i="18" s="1"/>
  <c r="AE9" i="18" s="1"/>
  <c r="AG9" i="18" s="1"/>
  <c r="AI9" i="18" s="1"/>
  <c r="K64" i="18"/>
  <c r="M64" i="18" s="1"/>
  <c r="O64" i="18" s="1"/>
  <c r="Q64" i="18" s="1"/>
  <c r="S64" i="18" s="1"/>
  <c r="U64" i="18" s="1"/>
  <c r="W64" i="18" s="1"/>
  <c r="Y64" i="18" s="1"/>
  <c r="AA64" i="18" s="1"/>
  <c r="AC64" i="18" s="1"/>
  <c r="AE64" i="18" s="1"/>
  <c r="AG64" i="18" s="1"/>
  <c r="AI64" i="18" s="1"/>
  <c r="K63" i="18"/>
  <c r="M63" i="18" s="1"/>
  <c r="O63" i="18" s="1"/>
  <c r="Q63" i="18" s="1"/>
  <c r="S63" i="18" s="1"/>
  <c r="U63" i="18" s="1"/>
  <c r="W63" i="18" s="1"/>
  <c r="Y63" i="18" s="1"/>
  <c r="AA63" i="18" s="1"/>
  <c r="AC63" i="18" s="1"/>
  <c r="AE63" i="18" s="1"/>
  <c r="AG63" i="18" s="1"/>
  <c r="AI63" i="18" s="1"/>
  <c r="K62" i="18"/>
  <c r="M62" i="18" s="1"/>
  <c r="O62" i="18" s="1"/>
  <c r="Q62" i="18" s="1"/>
  <c r="S62" i="18" s="1"/>
  <c r="U62" i="18" s="1"/>
  <c r="W62" i="18" s="1"/>
  <c r="Y62" i="18" s="1"/>
  <c r="AA62" i="18" s="1"/>
  <c r="AC62" i="18" s="1"/>
  <c r="AE62" i="18" s="1"/>
  <c r="AG62" i="18" s="1"/>
  <c r="AI62" i="18" s="1"/>
  <c r="K61" i="18"/>
  <c r="M61" i="18" s="1"/>
  <c r="O61" i="18" s="1"/>
  <c r="Q61" i="18" s="1"/>
  <c r="S61" i="18" s="1"/>
  <c r="U61" i="18" s="1"/>
  <c r="W61" i="18" s="1"/>
  <c r="Y61" i="18" s="1"/>
  <c r="AA61" i="18" s="1"/>
  <c r="AC61" i="18" s="1"/>
  <c r="AE61" i="18" s="1"/>
  <c r="AG61" i="18" s="1"/>
  <c r="AI61" i="18" s="1"/>
  <c r="K58" i="18"/>
  <c r="M58" i="18" s="1"/>
  <c r="O58" i="18" s="1"/>
  <c r="Q58" i="18" s="1"/>
  <c r="S58" i="18" s="1"/>
  <c r="U58" i="18" s="1"/>
  <c r="W58" i="18" s="1"/>
  <c r="Y58" i="18" s="1"/>
  <c r="AA58" i="18" s="1"/>
  <c r="AC58" i="18" s="1"/>
  <c r="AE58" i="18" s="1"/>
  <c r="AG58" i="18" s="1"/>
  <c r="AI58" i="18" s="1"/>
  <c r="K56" i="18"/>
  <c r="M56" i="18" s="1"/>
  <c r="O56" i="18" s="1"/>
  <c r="Q56" i="18" s="1"/>
  <c r="S56" i="18" s="1"/>
  <c r="U56" i="18" s="1"/>
  <c r="W56" i="18" s="1"/>
  <c r="Y56" i="18" s="1"/>
  <c r="AA56" i="18" s="1"/>
  <c r="AC56" i="18" s="1"/>
  <c r="AE56" i="18" s="1"/>
  <c r="AG56" i="18" s="1"/>
  <c r="AI56" i="18" s="1"/>
  <c r="K54" i="18"/>
  <c r="M54" i="18" s="1"/>
  <c r="O54" i="18" s="1"/>
  <c r="Q54" i="18" s="1"/>
  <c r="S54" i="18" s="1"/>
  <c r="U54" i="18" s="1"/>
  <c r="W54" i="18" s="1"/>
  <c r="Y54" i="18" s="1"/>
  <c r="AA54" i="18" s="1"/>
  <c r="AC54" i="18" s="1"/>
  <c r="AE54" i="18" s="1"/>
  <c r="AG54" i="18" s="1"/>
  <c r="AI54" i="18" s="1"/>
  <c r="K53" i="18"/>
  <c r="M53" i="18" s="1"/>
  <c r="O53" i="18" s="1"/>
  <c r="Q53" i="18" s="1"/>
  <c r="S53" i="18" s="1"/>
  <c r="U53" i="18" s="1"/>
  <c r="W53" i="18" s="1"/>
  <c r="Y53" i="18" s="1"/>
  <c r="AA53" i="18" s="1"/>
  <c r="AC53" i="18" s="1"/>
  <c r="AE53" i="18" s="1"/>
  <c r="AG53" i="18" s="1"/>
  <c r="AI53" i="18" s="1"/>
  <c r="K49" i="18"/>
  <c r="M49" i="18" s="1"/>
  <c r="O49" i="18" s="1"/>
  <c r="Q49" i="18" s="1"/>
  <c r="S49" i="18" s="1"/>
  <c r="U49" i="18" s="1"/>
  <c r="W49" i="18" s="1"/>
  <c r="Y49" i="18" s="1"/>
  <c r="AA49" i="18" s="1"/>
  <c r="AC49" i="18" s="1"/>
  <c r="AE49" i="18" s="1"/>
  <c r="AG49" i="18" s="1"/>
  <c r="AI49" i="18" s="1"/>
  <c r="K34" i="18"/>
  <c r="M34" i="18" s="1"/>
  <c r="O34" i="18" s="1"/>
  <c r="Q34" i="18" s="1"/>
  <c r="S34" i="18" s="1"/>
  <c r="U34" i="18" s="1"/>
  <c r="W34" i="18" s="1"/>
  <c r="Y34" i="18" s="1"/>
  <c r="AA34" i="18" s="1"/>
  <c r="AC34" i="18" s="1"/>
  <c r="AE34" i="18" s="1"/>
  <c r="AG34" i="18" s="1"/>
  <c r="AI34" i="18" s="1"/>
  <c r="K33" i="18"/>
  <c r="M33" i="18" s="1"/>
  <c r="O33" i="18" s="1"/>
  <c r="Q33" i="18" s="1"/>
  <c r="S33" i="18" s="1"/>
  <c r="U33" i="18" s="1"/>
  <c r="W33" i="18" s="1"/>
  <c r="Y33" i="18" s="1"/>
  <c r="AA33" i="18" s="1"/>
  <c r="AC33" i="18" s="1"/>
  <c r="AE33" i="18" s="1"/>
  <c r="AG33" i="18" s="1"/>
  <c r="AI33" i="18" s="1"/>
  <c r="K32" i="18"/>
  <c r="M32" i="18" s="1"/>
  <c r="O32" i="18" s="1"/>
  <c r="Q32" i="18" s="1"/>
  <c r="S32" i="18" s="1"/>
  <c r="U32" i="18" s="1"/>
  <c r="W32" i="18" s="1"/>
  <c r="Y32" i="18" s="1"/>
  <c r="AA32" i="18" s="1"/>
  <c r="AC32" i="18" s="1"/>
  <c r="AE32" i="18" s="1"/>
  <c r="AG32" i="18" s="1"/>
  <c r="AI32" i="18" s="1"/>
  <c r="K31" i="18"/>
  <c r="M31" i="18" s="1"/>
  <c r="O31" i="18" s="1"/>
  <c r="Q31" i="18" s="1"/>
  <c r="S31" i="18" s="1"/>
  <c r="U31" i="18" s="1"/>
  <c r="W31" i="18" s="1"/>
  <c r="Y31" i="18" s="1"/>
  <c r="AA31" i="18" s="1"/>
  <c r="AC31" i="18" s="1"/>
  <c r="AE31" i="18" s="1"/>
  <c r="AG31" i="18" s="1"/>
  <c r="AI31" i="18" s="1"/>
  <c r="K29" i="18"/>
  <c r="M29" i="18" s="1"/>
  <c r="K28" i="18"/>
  <c r="K26" i="18"/>
  <c r="M26" i="18" s="1"/>
  <c r="O26" i="18" s="1"/>
  <c r="Q26" i="18" s="1"/>
  <c r="S26" i="18" s="1"/>
  <c r="U26" i="18" s="1"/>
  <c r="W26" i="18" s="1"/>
  <c r="Y26" i="18" s="1"/>
  <c r="AA26" i="18" s="1"/>
  <c r="AC26" i="18" s="1"/>
  <c r="AE26" i="18" s="1"/>
  <c r="AG26" i="18" s="1"/>
  <c r="AI26" i="18" s="1"/>
  <c r="K25" i="18"/>
  <c r="M25" i="18" s="1"/>
  <c r="K24" i="18"/>
  <c r="M24" i="18" s="1"/>
  <c r="O24" i="18" s="1"/>
  <c r="Q24" i="18" s="1"/>
  <c r="K23" i="18"/>
  <c r="K22" i="18"/>
  <c r="M22" i="18" s="1"/>
  <c r="O29" i="18" l="1"/>
  <c r="Q29" i="18" s="1"/>
  <c r="O25" i="18"/>
  <c r="Q25" i="18" s="1"/>
  <c r="S29" i="18"/>
  <c r="S25" i="18"/>
  <c r="U25" i="18" s="1"/>
  <c r="W25" i="18" s="1"/>
  <c r="Y25" i="18" s="1"/>
  <c r="AA25" i="18" s="1"/>
  <c r="AC25" i="18" s="1"/>
  <c r="AE25" i="18" s="1"/>
  <c r="AG25" i="18" s="1"/>
  <c r="AI25" i="18" s="1"/>
  <c r="S24" i="18"/>
  <c r="M23" i="18"/>
  <c r="O23" i="18" s="1"/>
  <c r="Q23" i="18" s="1"/>
  <c r="S23" i="18" s="1"/>
  <c r="U23" i="18" s="1"/>
  <c r="W23" i="18" s="1"/>
  <c r="Y23" i="18" s="1"/>
  <c r="AA23" i="18" s="1"/>
  <c r="AC23" i="18" s="1"/>
  <c r="AE23" i="18" s="1"/>
  <c r="AG23" i="18" s="1"/>
  <c r="AI23" i="18" s="1"/>
  <c r="M28" i="18"/>
  <c r="O28" i="18" s="1"/>
  <c r="Q28" i="18" s="1"/>
  <c r="S28" i="18" s="1"/>
  <c r="U28" i="18" s="1"/>
  <c r="W28" i="18" s="1"/>
  <c r="Y28" i="18" s="1"/>
  <c r="AA28" i="18" s="1"/>
  <c r="AC28" i="18" s="1"/>
  <c r="AE28" i="18" s="1"/>
  <c r="AG28" i="18" s="1"/>
  <c r="AI28" i="18" s="1"/>
  <c r="O22" i="18"/>
  <c r="Q22" i="18" s="1"/>
  <c r="S22" i="18" s="1"/>
  <c r="U22" i="18" s="1"/>
  <c r="W22" i="18" s="1"/>
  <c r="Y22" i="18" s="1"/>
  <c r="AA22" i="18" s="1"/>
  <c r="AC22" i="18" s="1"/>
  <c r="AE22" i="18" s="1"/>
  <c r="AG22" i="18" s="1"/>
  <c r="AI22" i="18" s="1"/>
  <c r="U24" i="18"/>
  <c r="W24" i="18" s="1"/>
  <c r="Y24" i="18" s="1"/>
  <c r="AA24" i="18" s="1"/>
  <c r="AC24" i="18" s="1"/>
  <c r="AE24" i="18" s="1"/>
  <c r="AG24" i="18" s="1"/>
  <c r="AI24" i="18" s="1"/>
  <c r="U29" i="18"/>
  <c r="W29" i="18" s="1"/>
  <c r="Y29" i="18" s="1"/>
  <c r="AA29" i="18" s="1"/>
  <c r="AC29" i="18" s="1"/>
  <c r="AE29" i="18" s="1"/>
  <c r="AG29" i="18" s="1"/>
  <c r="AI29" i="18" s="1"/>
  <c r="G36" i="18" l="1"/>
  <c r="I36" i="18"/>
  <c r="J33" i="18" l="1"/>
  <c r="J29" i="18"/>
  <c r="J25" i="18"/>
  <c r="J30" i="18"/>
  <c r="J22" i="18"/>
  <c r="J36" i="18"/>
  <c r="J32" i="18"/>
  <c r="J28" i="18"/>
  <c r="J24" i="18"/>
  <c r="J34" i="18"/>
  <c r="J26" i="18"/>
  <c r="J35" i="18"/>
  <c r="J31" i="18"/>
  <c r="J27" i="18"/>
  <c r="J23" i="18"/>
  <c r="H35" i="18"/>
  <c r="H31" i="18"/>
  <c r="H27" i="18"/>
  <c r="H23" i="18"/>
  <c r="H29" i="18"/>
  <c r="H25" i="18"/>
  <c r="H32" i="18"/>
  <c r="H28" i="18"/>
  <c r="H34" i="18"/>
  <c r="H30" i="18"/>
  <c r="H26" i="18"/>
  <c r="H22" i="18"/>
  <c r="H33" i="18"/>
  <c r="H36" i="18"/>
  <c r="H24" i="18"/>
  <c r="B27" i="18"/>
  <c r="B26" i="18"/>
  <c r="B29" i="18"/>
  <c r="B28" i="18"/>
  <c r="B25" i="18"/>
  <c r="B24" i="18"/>
  <c r="B23" i="18"/>
  <c r="B22" i="18"/>
  <c r="K16" i="18"/>
  <c r="AI16" i="18"/>
  <c r="AG16" i="18"/>
  <c r="AE16" i="18"/>
  <c r="AC16" i="18"/>
  <c r="AA16" i="18"/>
  <c r="Y16" i="18"/>
  <c r="W16" i="18"/>
  <c r="U16" i="18"/>
  <c r="S16" i="18"/>
  <c r="Q16" i="18"/>
  <c r="O16" i="18"/>
  <c r="M16" i="18"/>
  <c r="I16" i="18"/>
  <c r="G16" i="18"/>
  <c r="I47" i="18"/>
  <c r="G47" i="18"/>
  <c r="G65" i="18" s="1"/>
  <c r="K5" i="18"/>
  <c r="M5" i="18" s="1"/>
  <c r="O5" i="18" s="1"/>
  <c r="Q5" i="18" s="1"/>
  <c r="S5" i="18" s="1"/>
  <c r="U5" i="18" s="1"/>
  <c r="W5" i="18" s="1"/>
  <c r="Y5" i="18" s="1"/>
  <c r="AA5" i="18" s="1"/>
  <c r="AC5" i="18" s="1"/>
  <c r="AE5" i="18" s="1"/>
  <c r="AG5" i="18" s="1"/>
  <c r="AI5" i="18" s="1"/>
  <c r="L14" i="18" l="1"/>
  <c r="L10" i="18"/>
  <c r="L13" i="18"/>
  <c r="L9" i="18"/>
  <c r="L16" i="18"/>
  <c r="L12" i="18"/>
  <c r="L15" i="18"/>
  <c r="L11" i="18"/>
  <c r="J15" i="18"/>
  <c r="J11" i="18"/>
  <c r="K60" i="18"/>
  <c r="K52" i="18"/>
  <c r="K46" i="18"/>
  <c r="M46" i="18" s="1"/>
  <c r="O46" i="18" s="1"/>
  <c r="K41" i="18"/>
  <c r="M41" i="18" s="1"/>
  <c r="J12" i="18"/>
  <c r="J14" i="18"/>
  <c r="J10" i="18"/>
  <c r="K59" i="18"/>
  <c r="M59" i="18" s="1"/>
  <c r="K55" i="18"/>
  <c r="K51" i="18"/>
  <c r="K45" i="18"/>
  <c r="J16" i="18"/>
  <c r="J8" i="18"/>
  <c r="K57" i="18"/>
  <c r="J13" i="18"/>
  <c r="J9" i="18"/>
  <c r="K50" i="18"/>
  <c r="K44" i="18"/>
  <c r="K43" i="18"/>
  <c r="M43" i="18" s="1"/>
  <c r="H16" i="18"/>
  <c r="H12" i="18"/>
  <c r="H8" i="18"/>
  <c r="H15" i="18"/>
  <c r="H11" i="18"/>
  <c r="H14" i="18"/>
  <c r="H10" i="18"/>
  <c r="H13" i="18"/>
  <c r="H9" i="18"/>
  <c r="N15" i="18"/>
  <c r="N11" i="18"/>
  <c r="N16" i="18"/>
  <c r="N12" i="18"/>
  <c r="N14" i="18"/>
  <c r="N10" i="18"/>
  <c r="N8" i="18"/>
  <c r="N13" i="18"/>
  <c r="N9" i="18"/>
  <c r="P13" i="18"/>
  <c r="P9" i="18"/>
  <c r="P14" i="18"/>
  <c r="P16" i="18"/>
  <c r="P12" i="18"/>
  <c r="P8" i="18"/>
  <c r="P15" i="18"/>
  <c r="P11" i="18"/>
  <c r="P10" i="18"/>
  <c r="R14" i="18"/>
  <c r="R10" i="18"/>
  <c r="R13" i="18"/>
  <c r="R9" i="18"/>
  <c r="R16" i="18"/>
  <c r="R12" i="18"/>
  <c r="R8" i="18"/>
  <c r="R15" i="18"/>
  <c r="R11" i="18"/>
  <c r="T14" i="18"/>
  <c r="T10" i="18"/>
  <c r="T13" i="18"/>
  <c r="T9" i="18"/>
  <c r="T15" i="18"/>
  <c r="T16" i="18"/>
  <c r="T12" i="18"/>
  <c r="T8" i="18"/>
  <c r="T11" i="18"/>
  <c r="V16" i="18"/>
  <c r="V12" i="18"/>
  <c r="V8" i="18"/>
  <c r="V9" i="18"/>
  <c r="V15" i="18"/>
  <c r="V11" i="18"/>
  <c r="V14" i="18"/>
  <c r="V10" i="18"/>
  <c r="V13" i="18"/>
  <c r="X15" i="18"/>
  <c r="X11" i="18"/>
  <c r="X16" i="18"/>
  <c r="X8" i="18"/>
  <c r="X14" i="18"/>
  <c r="X10" i="18"/>
  <c r="X12" i="18"/>
  <c r="X13" i="18"/>
  <c r="X9" i="18"/>
  <c r="Z14" i="18"/>
  <c r="Z10" i="18"/>
  <c r="Z13" i="18"/>
  <c r="Z9" i="18"/>
  <c r="Z16" i="18"/>
  <c r="Z12" i="18"/>
  <c r="Z8" i="18"/>
  <c r="Z15" i="18"/>
  <c r="Z11" i="18"/>
  <c r="AB14" i="18"/>
  <c r="AB10" i="18"/>
  <c r="AB13" i="18"/>
  <c r="AB9" i="18"/>
  <c r="AB11" i="18"/>
  <c r="AB16" i="18"/>
  <c r="AB12" i="18"/>
  <c r="AB8" i="18"/>
  <c r="AB15" i="18"/>
  <c r="AD15" i="18"/>
  <c r="AD11" i="18"/>
  <c r="AD14" i="18"/>
  <c r="AD10" i="18"/>
  <c r="AD12" i="18"/>
  <c r="AD13" i="18"/>
  <c r="AD9" i="18"/>
  <c r="AD16" i="18"/>
  <c r="AD8" i="18"/>
  <c r="AF16" i="18"/>
  <c r="AF12" i="18"/>
  <c r="AF8" i="18"/>
  <c r="AF9" i="18"/>
  <c r="AF15" i="18"/>
  <c r="AF11" i="18"/>
  <c r="AF14" i="18"/>
  <c r="AF10" i="18"/>
  <c r="AF13" i="18"/>
  <c r="AH13" i="18"/>
  <c r="AH9" i="18"/>
  <c r="AH16" i="18"/>
  <c r="AH12" i="18"/>
  <c r="AH8" i="18"/>
  <c r="AH10" i="18"/>
  <c r="AH15" i="18"/>
  <c r="AH11" i="18"/>
  <c r="AH14" i="18"/>
  <c r="AJ13" i="18"/>
  <c r="AJ9" i="18"/>
  <c r="AJ16" i="18"/>
  <c r="AJ12" i="18"/>
  <c r="AJ8" i="18"/>
  <c r="AJ10" i="18"/>
  <c r="AJ15" i="18"/>
  <c r="AJ11" i="18"/>
  <c r="AJ14" i="18"/>
  <c r="K35" i="18"/>
  <c r="K30" i="18"/>
  <c r="Q46" i="18" l="1"/>
  <c r="M55" i="18"/>
  <c r="M50" i="18"/>
  <c r="O59" i="18"/>
  <c r="O41" i="18"/>
  <c r="M45" i="18"/>
  <c r="M60" i="18"/>
  <c r="M44" i="18"/>
  <c r="M57" i="18"/>
  <c r="M51" i="18"/>
  <c r="M52" i="18"/>
  <c r="M35" i="18"/>
  <c r="O35" i="18" s="1"/>
  <c r="Q35" i="18" s="1"/>
  <c r="S35" i="18" s="1"/>
  <c r="U35" i="18" s="1"/>
  <c r="W35" i="18" s="1"/>
  <c r="Y35" i="18" s="1"/>
  <c r="AA35" i="18" s="1"/>
  <c r="AC35" i="18" s="1"/>
  <c r="AE35" i="18" s="1"/>
  <c r="AG35" i="18" s="1"/>
  <c r="AI35" i="18" s="1"/>
  <c r="M30" i="18"/>
  <c r="O30" i="18" s="1"/>
  <c r="Q30" i="18" s="1"/>
  <c r="S30" i="18" s="1"/>
  <c r="U30" i="18" s="1"/>
  <c r="W30" i="18" s="1"/>
  <c r="Y30" i="18" s="1"/>
  <c r="AA30" i="18" s="1"/>
  <c r="AC30" i="18" s="1"/>
  <c r="AE30" i="18" s="1"/>
  <c r="AG30" i="18" s="1"/>
  <c r="AI30" i="18" s="1"/>
  <c r="O43" i="18"/>
  <c r="K47" i="18"/>
  <c r="M47" i="18" l="1"/>
  <c r="O52" i="18"/>
  <c r="O57" i="18"/>
  <c r="O50" i="18"/>
  <c r="O45" i="18"/>
  <c r="Q59" i="18"/>
  <c r="S46" i="18"/>
  <c r="O60" i="18"/>
  <c r="O55" i="18"/>
  <c r="Q43" i="18"/>
  <c r="O51" i="18"/>
  <c r="O44" i="18"/>
  <c r="Q41" i="18"/>
  <c r="O47" i="18" l="1"/>
  <c r="Q60" i="18"/>
  <c r="Q44" i="18"/>
  <c r="S43" i="18"/>
  <c r="S59" i="18"/>
  <c r="Q50" i="18"/>
  <c r="Q52" i="18"/>
  <c r="S41" i="18"/>
  <c r="Q51" i="18"/>
  <c r="Q55" i="18"/>
  <c r="U46" i="18"/>
  <c r="Q45" i="18"/>
  <c r="Q57" i="18"/>
  <c r="W46" i="18" l="1"/>
  <c r="S51" i="18"/>
  <c r="S44" i="18"/>
  <c r="Q47" i="18"/>
  <c r="S52" i="18"/>
  <c r="S45" i="18"/>
  <c r="S55" i="18"/>
  <c r="U41" i="18"/>
  <c r="S50" i="18"/>
  <c r="U43" i="18"/>
  <c r="S57" i="18"/>
  <c r="U59" i="18"/>
  <c r="S60" i="18"/>
  <c r="K65" i="18"/>
  <c r="S47" i="18" l="1"/>
  <c r="U52" i="18"/>
  <c r="L62" i="18"/>
  <c r="L58" i="18"/>
  <c r="L54" i="18"/>
  <c r="L65" i="18"/>
  <c r="L61" i="18"/>
  <c r="L53" i="18"/>
  <c r="L49" i="18"/>
  <c r="L64" i="18"/>
  <c r="L56" i="18"/>
  <c r="L48" i="18"/>
  <c r="L63" i="18"/>
  <c r="L55" i="18"/>
  <c r="L41" i="18"/>
  <c r="L45" i="18"/>
  <c r="L60" i="18"/>
  <c r="L46" i="18"/>
  <c r="L44" i="18"/>
  <c r="L51" i="18"/>
  <c r="L50" i="18"/>
  <c r="L43" i="18"/>
  <c r="L59" i="18"/>
  <c r="L57" i="18"/>
  <c r="L52" i="18"/>
  <c r="L47" i="18"/>
  <c r="W59" i="18"/>
  <c r="U51" i="18"/>
  <c r="U50" i="18"/>
  <c r="W43" i="18"/>
  <c r="W41" i="18"/>
  <c r="U45" i="18"/>
  <c r="U55" i="18"/>
  <c r="U60" i="18"/>
  <c r="U57" i="18"/>
  <c r="U44" i="18"/>
  <c r="Y46" i="18"/>
  <c r="W44" i="18" l="1"/>
  <c r="Y59" i="18"/>
  <c r="Y43" i="18"/>
  <c r="W51" i="18"/>
  <c r="W45" i="18"/>
  <c r="W47" i="18" s="1"/>
  <c r="AA46" i="18"/>
  <c r="W57" i="18"/>
  <c r="W55" i="18"/>
  <c r="Y41" i="18"/>
  <c r="W52" i="18"/>
  <c r="W60" i="18"/>
  <c r="U47" i="18"/>
  <c r="W50" i="18"/>
  <c r="Y55" i="18" l="1"/>
  <c r="AA43" i="18"/>
  <c r="AA59" i="18"/>
  <c r="Y52" i="18"/>
  <c r="Y51" i="18"/>
  <c r="Y60" i="18"/>
  <c r="AA41" i="18"/>
  <c r="Y57" i="18"/>
  <c r="Y45" i="18"/>
  <c r="AC46" i="18"/>
  <c r="Y50" i="18"/>
  <c r="Y44" i="18"/>
  <c r="Y47" i="18" l="1"/>
  <c r="AA57" i="18"/>
  <c r="AA50" i="18"/>
  <c r="AA52" i="18"/>
  <c r="AA44" i="18"/>
  <c r="AA45" i="18"/>
  <c r="AC41" i="18"/>
  <c r="AA51" i="18"/>
  <c r="AC59" i="18"/>
  <c r="AA60" i="18"/>
  <c r="AE46" i="18"/>
  <c r="AC43" i="18"/>
  <c r="AA55" i="18"/>
  <c r="AA47" i="18" l="1"/>
  <c r="AE41" i="18"/>
  <c r="AC50" i="18"/>
  <c r="AE59" i="18"/>
  <c r="AE43" i="18"/>
  <c r="AC60" i="18"/>
  <c r="AC51" i="18"/>
  <c r="AC45" i="18"/>
  <c r="AC52" i="18"/>
  <c r="AC57" i="18"/>
  <c r="AG46" i="18"/>
  <c r="AC44" i="18"/>
  <c r="AC55" i="18"/>
  <c r="AE50" i="18" l="1"/>
  <c r="AE44" i="18"/>
  <c r="AE57" i="18"/>
  <c r="AE45" i="18"/>
  <c r="AE60" i="18"/>
  <c r="AC47" i="18"/>
  <c r="AG59" i="18"/>
  <c r="AG41" i="18"/>
  <c r="AG43" i="18"/>
  <c r="AE55" i="18"/>
  <c r="AI46" i="18"/>
  <c r="AE52" i="18"/>
  <c r="AE51" i="18"/>
  <c r="AE47" i="18" l="1"/>
  <c r="AI59" i="18"/>
  <c r="AG52" i="18"/>
  <c r="AG55" i="18"/>
  <c r="AG45" i="18"/>
  <c r="AG44" i="18"/>
  <c r="AI41" i="18"/>
  <c r="AG51" i="18"/>
  <c r="AI43" i="18"/>
  <c r="AG60" i="18"/>
  <c r="AG57" i="18"/>
  <c r="AG50" i="18"/>
  <c r="AG47" i="18" l="1"/>
  <c r="AI45" i="18"/>
  <c r="AI57" i="18"/>
  <c r="AI51" i="18"/>
  <c r="AI52" i="18"/>
  <c r="AI44" i="18"/>
  <c r="AI50" i="18"/>
  <c r="AI60" i="18"/>
  <c r="AI55" i="18"/>
  <c r="AI47" i="18" l="1"/>
  <c r="H65" i="18" l="1"/>
  <c r="H61" i="18"/>
  <c r="H57" i="18"/>
  <c r="H53" i="18"/>
  <c r="H49" i="18"/>
  <c r="H45" i="18"/>
  <c r="H58" i="18"/>
  <c r="H50" i="18"/>
  <c r="H41" i="18"/>
  <c r="H64" i="18"/>
  <c r="H60" i="18"/>
  <c r="H56" i="18"/>
  <c r="H52" i="18"/>
  <c r="H48" i="18"/>
  <c r="H44" i="18"/>
  <c r="H63" i="18"/>
  <c r="H59" i="18"/>
  <c r="H55" i="18"/>
  <c r="H51" i="18"/>
  <c r="H47" i="18"/>
  <c r="H43" i="18"/>
  <c r="H62" i="18"/>
  <c r="H54" i="18"/>
  <c r="H46" i="18"/>
  <c r="I65" i="18"/>
  <c r="G67" i="18"/>
  <c r="H67" i="18" s="1"/>
  <c r="J65" i="18" l="1"/>
  <c r="J61" i="18"/>
  <c r="J57" i="18"/>
  <c r="J53" i="18"/>
  <c r="J49" i="18"/>
  <c r="J45" i="18"/>
  <c r="J64" i="18"/>
  <c r="J60" i="18"/>
  <c r="J56" i="18"/>
  <c r="J52" i="18"/>
  <c r="J48" i="18"/>
  <c r="J44" i="18"/>
  <c r="J58" i="18"/>
  <c r="J54" i="18"/>
  <c r="J46" i="18"/>
  <c r="J63" i="18"/>
  <c r="J59" i="18"/>
  <c r="J55" i="18"/>
  <c r="J51" i="18"/>
  <c r="J47" i="18"/>
  <c r="J43" i="18"/>
  <c r="J62" i="18"/>
  <c r="J50" i="18"/>
  <c r="J41" i="18"/>
  <c r="I67" i="18"/>
  <c r="J67" i="18" s="1"/>
  <c r="O65" i="18" l="1"/>
  <c r="S65" i="18"/>
  <c r="Q65" i="18"/>
  <c r="U65" i="18"/>
  <c r="W65" i="18"/>
  <c r="M65" i="18"/>
  <c r="V65" i="18" l="1"/>
  <c r="V61" i="18"/>
  <c r="V53" i="18"/>
  <c r="V49" i="18"/>
  <c r="V64" i="18"/>
  <c r="V56" i="18"/>
  <c r="V48" i="18"/>
  <c r="V63" i="18"/>
  <c r="V62" i="18"/>
  <c r="V58" i="18"/>
  <c r="V54" i="18"/>
  <c r="V46" i="18"/>
  <c r="V59" i="18"/>
  <c r="V41" i="18"/>
  <c r="V43" i="18"/>
  <c r="V51" i="18"/>
  <c r="V55" i="18"/>
  <c r="V52" i="18"/>
  <c r="V44" i="18"/>
  <c r="V50" i="18"/>
  <c r="V45" i="18"/>
  <c r="V57" i="18"/>
  <c r="V60" i="18"/>
  <c r="V47" i="18"/>
  <c r="R63" i="18"/>
  <c r="R62" i="18"/>
  <c r="R58" i="18"/>
  <c r="R54" i="18"/>
  <c r="R65" i="18"/>
  <c r="R61" i="18"/>
  <c r="R53" i="18"/>
  <c r="R49" i="18"/>
  <c r="R64" i="18"/>
  <c r="R48" i="18"/>
  <c r="R56" i="18"/>
  <c r="R46" i="18"/>
  <c r="R59" i="18"/>
  <c r="R43" i="18"/>
  <c r="R41" i="18"/>
  <c r="R52" i="18"/>
  <c r="R55" i="18"/>
  <c r="R50" i="18"/>
  <c r="R44" i="18"/>
  <c r="R57" i="18"/>
  <c r="R60" i="18"/>
  <c r="R51" i="18"/>
  <c r="R45" i="18"/>
  <c r="R47" i="18"/>
  <c r="N65" i="18"/>
  <c r="N61" i="18"/>
  <c r="N53" i="18"/>
  <c r="N49" i="18"/>
  <c r="N64" i="18"/>
  <c r="N56" i="18"/>
  <c r="N48" i="18"/>
  <c r="N63" i="18"/>
  <c r="N54" i="18"/>
  <c r="N58" i="18"/>
  <c r="N62" i="18"/>
  <c r="N41" i="18"/>
  <c r="N43" i="18"/>
  <c r="N59" i="18"/>
  <c r="N46" i="18"/>
  <c r="N47" i="18"/>
  <c r="N57" i="18"/>
  <c r="N45" i="18"/>
  <c r="N55" i="18"/>
  <c r="N51" i="18"/>
  <c r="N52" i="18"/>
  <c r="N44" i="18"/>
  <c r="N60" i="18"/>
  <c r="N50" i="18"/>
  <c r="T62" i="18"/>
  <c r="T58" i="18"/>
  <c r="T54" i="18"/>
  <c r="T65" i="18"/>
  <c r="T61" i="18"/>
  <c r="T53" i="18"/>
  <c r="T49" i="18"/>
  <c r="T64" i="18"/>
  <c r="T56" i="18"/>
  <c r="T48" i="18"/>
  <c r="T63" i="18"/>
  <c r="T46" i="18"/>
  <c r="T59" i="18"/>
  <c r="T41" i="18"/>
  <c r="T43" i="18"/>
  <c r="T47" i="18"/>
  <c r="T45" i="18"/>
  <c r="T60" i="18"/>
  <c r="T44" i="18"/>
  <c r="T51" i="18"/>
  <c r="T50" i="18"/>
  <c r="T52" i="18"/>
  <c r="T55" i="18"/>
  <c r="T57" i="18"/>
  <c r="X64" i="18"/>
  <c r="X56" i="18"/>
  <c r="X48" i="18"/>
  <c r="X63" i="18"/>
  <c r="X62" i="18"/>
  <c r="X58" i="18"/>
  <c r="X54" i="18"/>
  <c r="X53" i="18"/>
  <c r="X65" i="18"/>
  <c r="X49" i="18"/>
  <c r="X61" i="18"/>
  <c r="X46" i="18"/>
  <c r="X43" i="18"/>
  <c r="X41" i="18"/>
  <c r="X59" i="18"/>
  <c r="X52" i="18"/>
  <c r="X60" i="18"/>
  <c r="X57" i="18"/>
  <c r="X47" i="18"/>
  <c r="X50" i="18"/>
  <c r="X55" i="18"/>
  <c r="X51" i="18"/>
  <c r="X45" i="18"/>
  <c r="X44" i="18"/>
  <c r="P64" i="18"/>
  <c r="P56" i="18"/>
  <c r="P48" i="18"/>
  <c r="P63" i="18"/>
  <c r="P62" i="18"/>
  <c r="P58" i="18"/>
  <c r="P54" i="18"/>
  <c r="P61" i="18"/>
  <c r="P65" i="18"/>
  <c r="P53" i="18"/>
  <c r="P49" i="18"/>
  <c r="P46" i="18"/>
  <c r="P59" i="18"/>
  <c r="P43" i="18"/>
  <c r="P41" i="18"/>
  <c r="P44" i="18"/>
  <c r="P52" i="18"/>
  <c r="P51" i="18"/>
  <c r="P57" i="18"/>
  <c r="P60" i="18"/>
  <c r="P47" i="18"/>
  <c r="P50" i="18"/>
  <c r="P55" i="18"/>
  <c r="P45" i="18"/>
  <c r="AA65" i="18"/>
  <c r="AB62" i="18" l="1"/>
  <c r="AB58" i="18"/>
  <c r="AB54" i="18"/>
  <c r="AB65" i="18"/>
  <c r="AB61" i="18"/>
  <c r="AB53" i="18"/>
  <c r="AB49" i="18"/>
  <c r="AB64" i="18"/>
  <c r="AB56" i="18"/>
  <c r="AB48" i="18"/>
  <c r="AB63" i="18"/>
  <c r="AB46" i="18"/>
  <c r="AB41" i="18"/>
  <c r="AB59" i="18"/>
  <c r="AB43" i="18"/>
  <c r="AB47" i="18"/>
  <c r="AB50" i="18"/>
  <c r="AB55" i="18"/>
  <c r="AB45" i="18"/>
  <c r="AB51" i="18"/>
  <c r="AB52" i="18"/>
  <c r="AB60" i="18"/>
  <c r="AB57" i="18"/>
  <c r="AB44" i="18"/>
  <c r="AC65" i="18"/>
  <c r="AG65" i="18"/>
  <c r="AI65" i="18"/>
  <c r="AE65" i="18"/>
  <c r="Y65" i="18"/>
  <c r="AJ62" i="18" l="1"/>
  <c r="AJ58" i="18"/>
  <c r="AJ54" i="18"/>
  <c r="AJ65" i="18"/>
  <c r="AJ61" i="18"/>
  <c r="AJ53" i="18"/>
  <c r="AJ49" i="18"/>
  <c r="AJ63" i="18"/>
  <c r="AJ64" i="18"/>
  <c r="AJ56" i="18"/>
  <c r="AJ48" i="18"/>
  <c r="AJ46" i="18"/>
  <c r="AJ59" i="18"/>
  <c r="AJ41" i="18"/>
  <c r="AJ43" i="18"/>
  <c r="AJ44" i="18"/>
  <c r="AJ45" i="18"/>
  <c r="AJ60" i="18"/>
  <c r="AJ57" i="18"/>
  <c r="AJ55" i="18"/>
  <c r="AJ51" i="18"/>
  <c r="AJ50" i="18"/>
  <c r="AJ52" i="18"/>
  <c r="AJ47" i="18"/>
  <c r="AH63" i="18"/>
  <c r="AH62" i="18"/>
  <c r="AH58" i="18"/>
  <c r="AH54" i="18"/>
  <c r="AH64" i="18"/>
  <c r="AH65" i="18"/>
  <c r="AH61" i="18"/>
  <c r="AH53" i="18"/>
  <c r="AH49" i="18"/>
  <c r="AH56" i="18"/>
  <c r="AH48" i="18"/>
  <c r="AH46" i="18"/>
  <c r="AH41" i="18"/>
  <c r="AH59" i="18"/>
  <c r="AH43" i="18"/>
  <c r="AH47" i="18"/>
  <c r="AH57" i="18"/>
  <c r="AH51" i="18"/>
  <c r="AH44" i="18"/>
  <c r="AH60" i="18"/>
  <c r="AH45" i="18"/>
  <c r="AH52" i="18"/>
  <c r="AH50" i="18"/>
  <c r="AH55" i="18"/>
  <c r="AF64" i="18"/>
  <c r="AF56" i="18"/>
  <c r="AF48" i="18"/>
  <c r="AF63" i="18"/>
  <c r="AF62" i="18"/>
  <c r="AF58" i="18"/>
  <c r="AF54" i="18"/>
  <c r="AF53" i="18"/>
  <c r="AF65" i="18"/>
  <c r="AF49" i="18"/>
  <c r="AF61" i="18"/>
  <c r="AF46" i="18"/>
  <c r="AF59" i="18"/>
  <c r="AF41" i="18"/>
  <c r="AF43" i="18"/>
  <c r="AF45" i="18"/>
  <c r="AF50" i="18"/>
  <c r="AF57" i="18"/>
  <c r="AF55" i="18"/>
  <c r="AF60" i="18"/>
  <c r="AF44" i="18"/>
  <c r="AF52" i="18"/>
  <c r="AF47" i="18"/>
  <c r="AF51" i="18"/>
  <c r="Z63" i="18"/>
  <c r="Z62" i="18"/>
  <c r="Z58" i="18"/>
  <c r="Z54" i="18"/>
  <c r="Z65" i="18"/>
  <c r="Z61" i="18"/>
  <c r="Z53" i="18"/>
  <c r="Z49" i="18"/>
  <c r="Z64" i="18"/>
  <c r="Z48" i="18"/>
  <c r="Z56" i="18"/>
  <c r="Z46" i="18"/>
  <c r="Z59" i="18"/>
  <c r="Z41" i="18"/>
  <c r="Z43" i="18"/>
  <c r="Z47" i="18"/>
  <c r="Z50" i="18"/>
  <c r="Z44" i="18"/>
  <c r="Z55" i="18"/>
  <c r="Z57" i="18"/>
  <c r="Z52" i="18"/>
  <c r="Z45" i="18"/>
  <c r="Z51" i="18"/>
  <c r="Z60" i="18"/>
  <c r="AD65" i="18"/>
  <c r="AD61" i="18"/>
  <c r="AD53" i="18"/>
  <c r="AD49" i="18"/>
  <c r="AD64" i="18"/>
  <c r="AD56" i="18"/>
  <c r="AD48" i="18"/>
  <c r="AD63" i="18"/>
  <c r="AD62" i="18"/>
  <c r="AD58" i="18"/>
  <c r="AD54" i="18"/>
  <c r="AD46" i="18"/>
  <c r="AD43" i="18"/>
  <c r="AD41" i="18"/>
  <c r="AD59" i="18"/>
  <c r="AD50" i="18"/>
  <c r="AD57" i="18"/>
  <c r="AD60" i="18"/>
  <c r="AD51" i="18"/>
  <c r="AD44" i="18"/>
  <c r="AD45" i="18"/>
  <c r="AD55" i="18"/>
  <c r="AD52" i="18"/>
  <c r="AD47" i="18"/>
  <c r="K36" i="18"/>
  <c r="L36" i="18" l="1"/>
  <c r="L32" i="18"/>
  <c r="L33" i="18"/>
  <c r="L31" i="18"/>
  <c r="L27" i="18"/>
  <c r="L25" i="18"/>
  <c r="L34" i="18"/>
  <c r="L23" i="18"/>
  <c r="L22" i="18"/>
  <c r="L28" i="18"/>
  <c r="L26" i="18"/>
  <c r="L29" i="18"/>
  <c r="L24" i="18"/>
  <c r="L35" i="18"/>
  <c r="L30" i="18"/>
  <c r="K67" i="18"/>
  <c r="L67" i="18" s="1"/>
  <c r="M36" i="18"/>
  <c r="N31" i="18" l="1"/>
  <c r="N27" i="18"/>
  <c r="N36" i="18"/>
  <c r="N28" i="18"/>
  <c r="N34" i="18"/>
  <c r="N32" i="18"/>
  <c r="N33" i="18"/>
  <c r="N24" i="18"/>
  <c r="N26" i="18"/>
  <c r="N22" i="18"/>
  <c r="N29" i="18"/>
  <c r="N25" i="18"/>
  <c r="N23" i="18"/>
  <c r="N30" i="18"/>
  <c r="N35" i="18"/>
  <c r="M67" i="18"/>
  <c r="N67" i="18" s="1"/>
  <c r="O36" i="18"/>
  <c r="P34" i="18" l="1"/>
  <c r="P26" i="18"/>
  <c r="P31" i="18"/>
  <c r="P23" i="18"/>
  <c r="P33" i="18"/>
  <c r="P29" i="18"/>
  <c r="P25" i="18"/>
  <c r="P32" i="18"/>
  <c r="P28" i="18"/>
  <c r="P27" i="18"/>
  <c r="P36" i="18"/>
  <c r="P24" i="18"/>
  <c r="P22" i="18"/>
  <c r="P35" i="18"/>
  <c r="P30" i="18"/>
  <c r="Q36" i="18"/>
  <c r="O67" i="18"/>
  <c r="P67" i="18" s="1"/>
  <c r="R36" i="18" l="1"/>
  <c r="R32" i="18"/>
  <c r="R31" i="18"/>
  <c r="R27" i="18"/>
  <c r="R33" i="18"/>
  <c r="R34" i="18"/>
  <c r="R25" i="18"/>
  <c r="R22" i="18"/>
  <c r="R26" i="18"/>
  <c r="R23" i="18"/>
  <c r="R24" i="18"/>
  <c r="R29" i="18"/>
  <c r="R28" i="18"/>
  <c r="R30" i="18"/>
  <c r="R35" i="18"/>
  <c r="S36" i="18"/>
  <c r="Q67" i="18"/>
  <c r="R67" i="18" s="1"/>
  <c r="T33" i="18" l="1"/>
  <c r="T29" i="18"/>
  <c r="T25" i="18"/>
  <c r="T26" i="18"/>
  <c r="T36" i="18"/>
  <c r="T32" i="18"/>
  <c r="T28" i="18"/>
  <c r="T24" i="18"/>
  <c r="T34" i="18"/>
  <c r="T31" i="18"/>
  <c r="T27" i="18"/>
  <c r="T23" i="18"/>
  <c r="T22" i="18"/>
  <c r="T30" i="18"/>
  <c r="T35" i="18"/>
  <c r="U36" i="18"/>
  <c r="S67" i="18"/>
  <c r="T67" i="18" s="1"/>
  <c r="V36" i="18" l="1"/>
  <c r="V32" i="18"/>
  <c r="V28" i="18"/>
  <c r="V24" i="18"/>
  <c r="V33" i="18"/>
  <c r="V31" i="18"/>
  <c r="V27" i="18"/>
  <c r="V23" i="18"/>
  <c r="V25" i="18"/>
  <c r="V34" i="18"/>
  <c r="V26" i="18"/>
  <c r="V29" i="18"/>
  <c r="V22" i="18"/>
  <c r="V30" i="18"/>
  <c r="V35" i="18"/>
  <c r="W36" i="18"/>
  <c r="U67" i="18"/>
  <c r="V67" i="18" s="1"/>
  <c r="X36" i="18" l="1"/>
  <c r="X32" i="18"/>
  <c r="X28" i="18"/>
  <c r="X24" i="18"/>
  <c r="X33" i="18"/>
  <c r="X25" i="18"/>
  <c r="X31" i="18"/>
  <c r="X27" i="18"/>
  <c r="X23" i="18"/>
  <c r="X29" i="18"/>
  <c r="X34" i="18"/>
  <c r="X26" i="18"/>
  <c r="X22" i="18"/>
  <c r="X35" i="18"/>
  <c r="X30" i="18"/>
  <c r="W67" i="18"/>
  <c r="X67" i="18" s="1"/>
  <c r="Y36" i="18"/>
  <c r="Z36" i="18" l="1"/>
  <c r="Z32" i="18"/>
  <c r="Z28" i="18"/>
  <c r="Z24" i="18"/>
  <c r="Z25" i="18"/>
  <c r="Z31" i="18"/>
  <c r="Z27" i="18"/>
  <c r="Z23" i="18"/>
  <c r="Z29" i="18"/>
  <c r="Z34" i="18"/>
  <c r="Z26" i="18"/>
  <c r="Z33" i="18"/>
  <c r="Z22" i="18"/>
  <c r="Z35" i="18"/>
  <c r="Z30" i="18"/>
  <c r="AA36" i="18"/>
  <c r="Y67" i="18"/>
  <c r="Z67" i="18" s="1"/>
  <c r="AB33" i="18" l="1"/>
  <c r="AB29" i="18"/>
  <c r="AB25" i="18"/>
  <c r="AB26" i="18"/>
  <c r="AB36" i="18"/>
  <c r="AB32" i="18"/>
  <c r="AB28" i="18"/>
  <c r="AB24" i="18"/>
  <c r="AB22" i="18"/>
  <c r="AB31" i="18"/>
  <c r="AB27" i="18"/>
  <c r="AB23" i="18"/>
  <c r="AB34" i="18"/>
  <c r="AB30" i="18"/>
  <c r="AB35" i="18"/>
  <c r="AA67" i="18"/>
  <c r="AB67" i="18" s="1"/>
  <c r="AC36" i="18"/>
  <c r="AD31" i="18" l="1"/>
  <c r="AD27" i="18"/>
  <c r="AD23" i="18"/>
  <c r="AD34" i="18"/>
  <c r="AD26" i="18"/>
  <c r="AD36" i="18"/>
  <c r="AD28" i="18"/>
  <c r="AD33" i="18"/>
  <c r="AD29" i="18"/>
  <c r="AD25" i="18"/>
  <c r="AD32" i="18"/>
  <c r="AD24" i="18"/>
  <c r="AD22" i="18"/>
  <c r="AD30" i="18"/>
  <c r="AD35" i="18"/>
  <c r="AC67" i="18"/>
  <c r="AD67" i="18" s="1"/>
  <c r="AE36" i="18"/>
  <c r="AF33" i="18" l="1"/>
  <c r="AF29" i="18"/>
  <c r="AF25" i="18"/>
  <c r="AF34" i="18"/>
  <c r="AF36" i="18"/>
  <c r="AF32" i="18"/>
  <c r="AF28" i="18"/>
  <c r="AF24" i="18"/>
  <c r="AF26" i="18"/>
  <c r="AF31" i="18"/>
  <c r="AF27" i="18"/>
  <c r="AF23" i="18"/>
  <c r="AF22" i="18"/>
  <c r="AF30" i="18"/>
  <c r="AF35" i="18"/>
  <c r="AE67" i="18"/>
  <c r="AF67" i="18" s="1"/>
  <c r="AG36" i="18"/>
  <c r="AH31" i="18" l="1"/>
  <c r="AH27" i="18"/>
  <c r="AH23" i="18"/>
  <c r="AH34" i="18"/>
  <c r="AH26" i="18"/>
  <c r="AH36" i="18"/>
  <c r="AH28" i="18"/>
  <c r="AH33" i="18"/>
  <c r="AH29" i="18"/>
  <c r="AH25" i="18"/>
  <c r="AH32" i="18"/>
  <c r="AH24" i="18"/>
  <c r="AH22" i="18"/>
  <c r="AH30" i="18"/>
  <c r="AH35" i="18"/>
  <c r="AG67" i="18"/>
  <c r="AH67" i="18" s="1"/>
  <c r="AI36" i="18"/>
  <c r="AJ36" i="18" l="1"/>
  <c r="AJ32" i="18"/>
  <c r="AJ28" i="18"/>
  <c r="AJ24" i="18"/>
  <c r="AJ31" i="18"/>
  <c r="AJ27" i="18"/>
  <c r="AJ23" i="18"/>
  <c r="AJ29" i="18"/>
  <c r="AJ34" i="18"/>
  <c r="AJ26" i="18"/>
  <c r="AJ33" i="18"/>
  <c r="AJ25" i="18"/>
  <c r="AJ22" i="18"/>
  <c r="AJ30" i="18"/>
  <c r="AJ35" i="18"/>
  <c r="AI67" i="18"/>
  <c r="AJ67" i="18" s="1"/>
</calcChain>
</file>

<file path=xl/sharedStrings.xml><?xml version="1.0" encoding="utf-8"?>
<sst xmlns="http://schemas.openxmlformats.org/spreadsheetml/2006/main" count="138" uniqueCount="91">
  <si>
    <t>Medical</t>
  </si>
  <si>
    <t>REVENUE &amp; OTHER SUPPORT</t>
  </si>
  <si>
    <t>EXPENSES</t>
  </si>
  <si>
    <t>Salaries</t>
  </si>
  <si>
    <t>Pension</t>
  </si>
  <si>
    <t>Foods Supplies</t>
  </si>
  <si>
    <t>Professional Fees</t>
  </si>
  <si>
    <t>Materials and supplies</t>
  </si>
  <si>
    <t>Field Trips</t>
  </si>
  <si>
    <t>Training &amp; Conference</t>
  </si>
  <si>
    <t>Transportation &amp; Travel</t>
  </si>
  <si>
    <t>Communications</t>
  </si>
  <si>
    <t>Membership Dues &amp; Subscriptions</t>
  </si>
  <si>
    <t xml:space="preserve">Dental/Life </t>
  </si>
  <si>
    <t>Projection</t>
  </si>
  <si>
    <t>Total Enrollment</t>
  </si>
  <si>
    <t>%</t>
  </si>
  <si>
    <t xml:space="preserve">Total Expenses </t>
  </si>
  <si>
    <t>Total Revenue</t>
  </si>
  <si>
    <t>Fringe Benefits Taxes</t>
  </si>
  <si>
    <t>Subtotal</t>
  </si>
  <si>
    <t>Escalation Rate - Revenues</t>
  </si>
  <si>
    <t>Escalation Rate - Expenses</t>
  </si>
  <si>
    <t>Private Pay</t>
  </si>
  <si>
    <t>Center Name:</t>
  </si>
  <si>
    <t>Budget Year:</t>
  </si>
  <si>
    <t>July 1, 20__ to June 30, 20__</t>
  </si>
  <si>
    <t>Date Prepared:</t>
  </si>
  <si>
    <t>Early Head Start</t>
  </si>
  <si>
    <t>Head Start</t>
  </si>
  <si>
    <t>School Age</t>
  </si>
  <si>
    <t>Summer Camp</t>
  </si>
  <si>
    <t>Base Actual</t>
  </si>
  <si>
    <t>Draft</t>
  </si>
  <si>
    <t>Keystone STARS</t>
  </si>
  <si>
    <t>Foundations</t>
  </si>
  <si>
    <t>Donations</t>
  </si>
  <si>
    <t>Parent Fees</t>
  </si>
  <si>
    <t>Registration</t>
  </si>
  <si>
    <t>CACFP (Food)</t>
  </si>
  <si>
    <t xml:space="preserve">CCIS </t>
  </si>
  <si>
    <t>PreK Counts</t>
  </si>
  <si>
    <t>Licensed Capacity:</t>
  </si>
  <si>
    <t>Rent/Mortgage</t>
  </si>
  <si>
    <t>Misc.</t>
  </si>
  <si>
    <t>Net Income</t>
  </si>
  <si>
    <t>Building Maintenance*</t>
  </si>
  <si>
    <t>Insurance*</t>
  </si>
  <si>
    <t>Equipment Rentals*</t>
  </si>
  <si>
    <t>Security Services*</t>
  </si>
  <si>
    <t>Utilities*</t>
  </si>
  <si>
    <t>Advertisement*</t>
  </si>
  <si>
    <t>*The projection of these expenses should be a best estimate based on the project context.</t>
  </si>
  <si>
    <t>INPUT CELL.  VALUES WILL NEED TO BE MANUALLY ENTERED.</t>
  </si>
  <si>
    <t>For example, utilities and maintenance will be impacted by changes to the building footprint and/or building systems.</t>
  </si>
  <si>
    <t>Projections Tool</t>
  </si>
  <si>
    <t>Enrollment</t>
  </si>
  <si>
    <t>Section</t>
  </si>
  <si>
    <t>Instructions</t>
  </si>
  <si>
    <t>Revenue</t>
  </si>
  <si>
    <t>Expenses</t>
  </si>
  <si>
    <t>Type</t>
  </si>
  <si>
    <t>Insurance</t>
  </si>
  <si>
    <t>Building Maintenance</t>
  </si>
  <si>
    <t>Equipment Rentals</t>
  </si>
  <si>
    <t>Security Services</t>
  </si>
  <si>
    <t>Utilities</t>
  </si>
  <si>
    <t>Advertisement</t>
  </si>
  <si>
    <t>For the following expense categories, please estimate expenses based on the project context (such as changes in the building footprint, building systems, student enrollment, etc.):</t>
  </si>
  <si>
    <t>You may edit the categories of expenses when necessary. Please manually adjust the projections if you have a more accurate estimate of future expenses.</t>
  </si>
  <si>
    <t>Subsidy</t>
  </si>
  <si>
    <t>Pre-K Counts</t>
  </si>
  <si>
    <t>Center Rate</t>
  </si>
  <si>
    <t>Reimbursement Rate</t>
  </si>
  <si>
    <t>Infants</t>
  </si>
  <si>
    <t>Toddlers</t>
  </si>
  <si>
    <t>Extended Day Pre-K</t>
  </si>
  <si>
    <t>Older Toddlers</t>
  </si>
  <si>
    <t>Extended Day Early Head Start</t>
  </si>
  <si>
    <t>Preschool</t>
  </si>
  <si>
    <t>Extended Day Head Start</t>
  </si>
  <si>
    <t>Before/After School</t>
  </si>
  <si>
    <t># Students</t>
  </si>
  <si>
    <t>Input Cells</t>
  </si>
  <si>
    <t>Weekly Pay Schedules</t>
  </si>
  <si>
    <t>PHL PreK</t>
  </si>
  <si>
    <t xml:space="preserve">Rows 8 through 16 are current and expected enrollment figures per revenue stream. Please estimate any changes in enrollment (if expected) due to the project. Some categories may not be applicable. </t>
  </si>
  <si>
    <t>If applicable, estimate the revenue expected from PHL PreK.</t>
  </si>
  <si>
    <t>Please fill out each revenue category in 2016 through 2018 based on financial results, and for the 2019 budget. The projections tool will autofill revenue projections based on enrollment estimates from Section 1 and/or inflation.</t>
  </si>
  <si>
    <t>Please fill out each expense category in 2016 through 2018 based on financial results, and for the 2019 budget. The projections tool will autofill expense projections based on enrollment estimates from Section 1 and/or inflation.</t>
  </si>
  <si>
    <t>Max DHS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</si>
</sst>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7" x14ac:knownFonts="1">
    <font>
      <sz val="10"/>
      <name val="Arial"/>
    </font>
    <font>
      <sz val="10"/>
      <name val="Arial"/>
      <family val="2"/>
    </font>
    <font>
      <b/>
      <sz val="10"/>
      <name val="Times New Roman"/>
      <family val="1"/>
    </font>
    <font>
      <sz val="10"/>
      <name val="Arial"/>
      <family val="2"/>
    </font>
    <font>
      <sz val="10"/>
      <name val="Times New Roman"/>
      <family val="1"/>
    </font>
    <font>
      <sz val="9"/>
      <name val="Times New Roman"/>
      <family val="1"/>
    </font>
    <font>
      <i/>
      <sz val="9"/>
      <name val="Times New Roman"/>
      <family val="1"/>
    </font>
    <font>
      <b/>
      <sz val="10"/>
      <name val="Garamond"/>
      <family val="1"/>
    </font>
    <font>
      <sz val="10"/>
      <name val="Garamond"/>
      <family val="1"/>
    </font>
    <font>
      <b/>
      <sz val="10"/>
      <color theme="0"/>
      <name val="Times New Roman"/>
      <family val="1"/>
    </font>
    <font>
      <b/>
      <sz val="10"/>
      <color indexed="18"/>
      <name val="Garamond"/>
      <family val="1"/>
    </font>
    <font>
      <sz val="10"/>
      <color indexed="18"/>
      <name val="Garamond"/>
      <family val="1"/>
    </font>
    <font>
      <b/>
      <sz val="10"/>
      <color indexed="10"/>
      <name val="Garamond"/>
      <family val="1"/>
    </font>
    <font>
      <sz val="12"/>
      <name val="Times New Roman"/>
      <family val="1"/>
    </font>
    <font>
      <sz val="14"/>
      <name val="Times New Roman"/>
      <family val="1"/>
    </font>
    <font>
      <b/>
      <sz val="11"/>
      <name val="Garamond"/>
      <family val="1"/>
    </font>
    <font>
      <sz val="16"/>
      <name val="Times New Roman"/>
      <family val="1"/>
    </font>
    <font>
      <b/>
      <sz val="12"/>
      <name val="Times New Roman"/>
      <family val="1"/>
    </font>
    <font>
      <u/>
      <sz val="12"/>
      <name val="Times New Roman"/>
      <family val="1"/>
    </font>
    <font>
      <sz val="28"/>
      <name val="Times New Roman"/>
      <family val="1"/>
    </font>
    <font>
      <i/>
      <sz val="10"/>
      <name val="Times New Roman"/>
      <family val="1"/>
    </font>
    <font>
      <i/>
      <sz val="12"/>
      <name val="Times New Roman"/>
      <family val="1"/>
    </font>
    <font>
      <sz val="11"/>
      <color theme="1"/>
      <name val="Garamond"/>
      <family val="1"/>
    </font>
    <font>
      <sz val="11"/>
      <color theme="1"/>
      <name val="Times New Roman"/>
      <family val="1"/>
    </font>
    <font>
      <b/>
      <sz val="11"/>
      <color theme="1"/>
      <name val="Times New Roman"/>
      <family val="1"/>
    </font>
    <font>
      <sz val="11"/>
      <name val="Times New Roman"/>
      <family val="1"/>
    </font>
    <font>
      <b/>
      <sz val="16"/>
      <color theme="1"/>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99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0" fontId="1" fillId="0" borderId="0"/>
  </cellStyleXfs>
  <cellXfs count="137">
    <xf numFmtId="0" fontId="0" fillId="0" borderId="0" xfId="0"/>
    <xf numFmtId="0" fontId="2" fillId="0" borderId="0" xfId="0" applyFont="1" applyFill="1" applyBorder="1"/>
    <xf numFmtId="0" fontId="4" fillId="0" borderId="0" xfId="0" applyFont="1" applyFill="1" applyBorder="1"/>
    <xf numFmtId="164" fontId="2" fillId="0" borderId="0" xfId="1" applyNumberFormat="1" applyFont="1" applyFill="1" applyBorder="1" applyAlignment="1">
      <alignment horizontal="center"/>
    </xf>
    <xf numFmtId="41" fontId="4" fillId="0" borderId="0" xfId="0" applyNumberFormat="1" applyFont="1" applyFill="1" applyBorder="1"/>
    <xf numFmtId="41" fontId="2" fillId="0" borderId="0" xfId="0" applyNumberFormat="1" applyFont="1" applyFill="1" applyBorder="1"/>
    <xf numFmtId="0" fontId="4" fillId="0" borderId="0" xfId="0" applyFont="1" applyBorder="1"/>
    <xf numFmtId="0" fontId="2" fillId="0" borderId="0" xfId="0" applyFont="1" applyBorder="1"/>
    <xf numFmtId="41" fontId="4" fillId="0" borderId="0" xfId="0" applyNumberFormat="1" applyFont="1" applyBorder="1"/>
    <xf numFmtId="164" fontId="2" fillId="0" borderId="3" xfId="1" applyNumberFormat="1" applyFont="1" applyFill="1" applyBorder="1" applyAlignment="1">
      <alignment horizontal="center"/>
    </xf>
    <xf numFmtId="0" fontId="4" fillId="0" borderId="3" xfId="0" applyFont="1" applyBorder="1" applyAlignment="1">
      <alignment horizontal="center"/>
    </xf>
    <xf numFmtId="0" fontId="4" fillId="0" borderId="3" xfId="0" applyFont="1" applyBorder="1"/>
    <xf numFmtId="42" fontId="4" fillId="0" borderId="3" xfId="1" applyNumberFormat="1" applyFont="1" applyFill="1" applyBorder="1"/>
    <xf numFmtId="41" fontId="4" fillId="0" borderId="3" xfId="0" applyNumberFormat="1" applyFont="1" applyFill="1" applyBorder="1"/>
    <xf numFmtId="41" fontId="2" fillId="0" borderId="3" xfId="0" applyNumberFormat="1" applyFont="1" applyFill="1" applyBorder="1" applyAlignment="1">
      <alignment horizontal="center"/>
    </xf>
    <xf numFmtId="41" fontId="2" fillId="0" borderId="3" xfId="1" applyNumberFormat="1" applyFont="1" applyFill="1" applyBorder="1"/>
    <xf numFmtId="41" fontId="4" fillId="0" borderId="3" xfId="1" applyNumberFormat="1" applyFont="1" applyFill="1" applyBorder="1"/>
    <xf numFmtId="0" fontId="4" fillId="0" borderId="0" xfId="0" applyFont="1" applyFill="1" applyBorder="1" applyAlignment="1">
      <alignment horizontal="left"/>
    </xf>
    <xf numFmtId="9" fontId="4" fillId="0" borderId="0" xfId="0" applyNumberFormat="1" applyFont="1" applyFill="1" applyBorder="1"/>
    <xf numFmtId="9" fontId="4" fillId="0" borderId="3" xfId="0" applyNumberFormat="1" applyFont="1" applyFill="1" applyBorder="1"/>
    <xf numFmtId="9" fontId="4" fillId="0" borderId="3" xfId="1" applyNumberFormat="1" applyFont="1" applyFill="1" applyBorder="1"/>
    <xf numFmtId="9" fontId="4" fillId="0" borderId="3" xfId="0" applyNumberFormat="1" applyFont="1" applyBorder="1"/>
    <xf numFmtId="9" fontId="4" fillId="0" borderId="0" xfId="0" applyNumberFormat="1" applyFont="1" applyBorder="1"/>
    <xf numFmtId="9" fontId="2" fillId="0" borderId="3" xfId="0" applyNumberFormat="1" applyFont="1" applyFill="1" applyBorder="1" applyAlignment="1">
      <alignment horizontal="center"/>
    </xf>
    <xf numFmtId="9" fontId="2" fillId="0" borderId="3" xfId="1" applyNumberFormat="1" applyFont="1" applyFill="1" applyBorder="1"/>
    <xf numFmtId="9" fontId="2" fillId="0" borderId="3" xfId="0" applyNumberFormat="1" applyFont="1" applyFill="1" applyBorder="1"/>
    <xf numFmtId="9" fontId="2" fillId="0" borderId="3" xfId="1" applyNumberFormat="1" applyFont="1" applyFill="1" applyBorder="1" applyAlignment="1">
      <alignment horizontal="center"/>
    </xf>
    <xf numFmtId="9" fontId="2" fillId="0" borderId="0" xfId="1" applyNumberFormat="1" applyFont="1" applyFill="1" applyBorder="1" applyAlignment="1">
      <alignment horizontal="center"/>
    </xf>
    <xf numFmtId="9" fontId="4" fillId="0" borderId="3" xfId="0" applyNumberFormat="1" applyFont="1" applyBorder="1" applyAlignment="1">
      <alignment horizontal="center"/>
    </xf>
    <xf numFmtId="0" fontId="4" fillId="0" borderId="0" xfId="0" applyNumberFormat="1" applyFont="1" applyFill="1" applyBorder="1" applyAlignment="1">
      <alignment horizontal="left" indent="7"/>
    </xf>
    <xf numFmtId="41" fontId="4" fillId="0" borderId="2" xfId="0" applyNumberFormat="1" applyFont="1" applyFill="1" applyBorder="1"/>
    <xf numFmtId="9" fontId="4" fillId="0" borderId="2" xfId="0" applyNumberFormat="1" applyFont="1" applyFill="1" applyBorder="1"/>
    <xf numFmtId="0" fontId="6" fillId="0" borderId="0" xfId="0" applyFont="1" applyFill="1" applyBorder="1" applyAlignment="1">
      <alignment horizontal="right"/>
    </xf>
    <xf numFmtId="0" fontId="2" fillId="0" borderId="0" xfId="0" applyFont="1" applyBorder="1" applyAlignment="1">
      <alignment horizontal="center"/>
    </xf>
    <xf numFmtId="9" fontId="2" fillId="0" borderId="0" xfId="0" applyNumberFormat="1" applyFont="1" applyBorder="1" applyAlignment="1">
      <alignment horizontal="center"/>
    </xf>
    <xf numFmtId="0" fontId="2" fillId="0" borderId="1" xfId="1" applyNumberFormat="1" applyFont="1" applyFill="1" applyBorder="1" applyAlignment="1">
      <alignment horizontal="center" wrapText="1"/>
    </xf>
    <xf numFmtId="9" fontId="2"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164" fontId="4" fillId="0" borderId="1" xfId="1" applyNumberFormat="1" applyFont="1" applyFill="1" applyBorder="1" applyAlignment="1">
      <alignment horizontal="center" wrapText="1"/>
    </xf>
    <xf numFmtId="9" fontId="4" fillId="0" borderId="1" xfId="1" applyNumberFormat="1" applyFont="1" applyFill="1" applyBorder="1" applyAlignment="1">
      <alignment horizontal="center" wrapText="1"/>
    </xf>
    <xf numFmtId="164" fontId="4" fillId="0" borderId="3" xfId="1" applyNumberFormat="1" applyFont="1" applyFill="1" applyBorder="1" applyAlignment="1">
      <alignment horizontal="center" wrapText="1"/>
    </xf>
    <xf numFmtId="9" fontId="4" fillId="0" borderId="3" xfId="1" applyNumberFormat="1" applyFont="1" applyFill="1" applyBorder="1" applyAlignment="1">
      <alignment horizontal="center" wrapText="1"/>
    </xf>
    <xf numFmtId="164" fontId="2" fillId="0" borderId="3" xfId="1" applyNumberFormat="1" applyFont="1" applyFill="1" applyBorder="1" applyAlignment="1">
      <alignment horizontal="center" wrapText="1"/>
    </xf>
    <xf numFmtId="9" fontId="2" fillId="0" borderId="3" xfId="1" applyNumberFormat="1" applyFont="1" applyFill="1" applyBorder="1" applyAlignment="1">
      <alignment horizontal="center" wrapText="1"/>
    </xf>
    <xf numFmtId="0" fontId="2" fillId="0" borderId="3" xfId="0" applyFont="1" applyFill="1" applyBorder="1" applyAlignment="1">
      <alignment horizontal="center"/>
    </xf>
    <xf numFmtId="0" fontId="2" fillId="0" borderId="0" xfId="0" applyNumberFormat="1" applyFont="1" applyFill="1" applyBorder="1"/>
    <xf numFmtId="3" fontId="2" fillId="0" borderId="3" xfId="0" applyNumberFormat="1" applyFont="1" applyFill="1" applyBorder="1"/>
    <xf numFmtId="42" fontId="2" fillId="0" borderId="3" xfId="1" applyNumberFormat="1" applyFont="1" applyFill="1" applyBorder="1"/>
    <xf numFmtId="42" fontId="2" fillId="0" borderId="3" xfId="1" applyNumberFormat="1" applyFont="1" applyBorder="1"/>
    <xf numFmtId="9" fontId="2" fillId="0" borderId="3" xfId="1" applyNumberFormat="1" applyFont="1" applyBorder="1"/>
    <xf numFmtId="0" fontId="4" fillId="0" borderId="0" xfId="0" applyNumberFormat="1" applyFont="1" applyFill="1" applyBorder="1" applyAlignment="1">
      <alignment horizontal="left" wrapText="1"/>
    </xf>
    <xf numFmtId="0" fontId="4" fillId="0" borderId="0" xfId="1" applyNumberFormat="1" applyFont="1" applyFill="1" applyBorder="1" applyAlignment="1">
      <alignment horizontal="left" wrapText="1"/>
    </xf>
    <xf numFmtId="42" fontId="2" fillId="0" borderId="0" xfId="0" applyNumberFormat="1" applyFont="1" applyBorder="1"/>
    <xf numFmtId="10" fontId="4" fillId="0" borderId="0" xfId="0" applyNumberFormat="1" applyFont="1" applyBorder="1"/>
    <xf numFmtId="164" fontId="2" fillId="0" borderId="0" xfId="1" applyNumberFormat="1" applyFont="1" applyFill="1" applyBorder="1" applyAlignment="1">
      <alignment horizontal="center" wrapText="1"/>
    </xf>
    <xf numFmtId="9" fontId="2" fillId="0" borderId="0" xfId="1" applyNumberFormat="1" applyFont="1" applyFill="1" applyBorder="1" applyAlignment="1">
      <alignment horizontal="center" wrapText="1"/>
    </xf>
    <xf numFmtId="0" fontId="4" fillId="0" borderId="0" xfId="0" applyFont="1" applyFill="1" applyBorder="1" applyAlignment="1">
      <alignment horizontal="center"/>
    </xf>
    <xf numFmtId="9" fontId="4" fillId="0" borderId="0" xfId="0" applyNumberFormat="1" applyFont="1" applyFill="1" applyBorder="1" applyAlignment="1">
      <alignment horizontal="center"/>
    </xf>
    <xf numFmtId="164" fontId="4" fillId="0" borderId="0" xfId="1" applyNumberFormat="1" applyFont="1" applyBorder="1"/>
    <xf numFmtId="9" fontId="4" fillId="0" borderId="0" xfId="1" applyNumberFormat="1" applyFont="1" applyBorder="1"/>
    <xf numFmtId="9" fontId="5" fillId="0" borderId="3" xfId="1" applyNumberFormat="1" applyFont="1" applyFill="1" applyBorder="1" applyAlignment="1">
      <alignment horizontal="center"/>
    </xf>
    <xf numFmtId="9" fontId="5" fillId="0" borderId="3" xfId="0" applyNumberFormat="1" applyFont="1" applyFill="1" applyBorder="1" applyAlignment="1">
      <alignment horizontal="center"/>
    </xf>
    <xf numFmtId="9" fontId="5" fillId="0" borderId="3" xfId="0" applyNumberFormat="1" applyFont="1" applyBorder="1" applyAlignment="1">
      <alignment horizontal="center"/>
    </xf>
    <xf numFmtId="44" fontId="6" fillId="0" borderId="0" xfId="0" applyNumberFormat="1" applyFont="1" applyFill="1" applyBorder="1" applyAlignment="1">
      <alignment horizontal="right"/>
    </xf>
    <xf numFmtId="41" fontId="9" fillId="0" borderId="3" xfId="0" applyNumberFormat="1" applyFont="1" applyFill="1" applyBorder="1" applyAlignment="1">
      <alignment horizontal="center"/>
    </xf>
    <xf numFmtId="164" fontId="4" fillId="2" borderId="3" xfId="1" applyNumberFormat="1" applyFont="1" applyFill="1" applyBorder="1" applyAlignment="1">
      <alignment horizontal="center" wrapText="1"/>
    </xf>
    <xf numFmtId="0" fontId="8" fillId="2" borderId="0" xfId="0" applyFont="1" applyFill="1"/>
    <xf numFmtId="0" fontId="8" fillId="0" borderId="0" xfId="0" applyFont="1"/>
    <xf numFmtId="0" fontId="10" fillId="0" borderId="0" xfId="0" applyNumberFormat="1" applyFont="1" applyAlignment="1" applyProtection="1">
      <alignment horizontal="left" vertical="top"/>
      <protection locked="0"/>
    </xf>
    <xf numFmtId="0" fontId="11" fillId="0" borderId="0" xfId="0" applyFont="1"/>
    <xf numFmtId="0" fontId="7" fillId="2" borderId="0" xfId="0" applyNumberFormat="1" applyFont="1" applyFill="1" applyAlignment="1" applyProtection="1">
      <alignment horizontal="left" vertical="top"/>
      <protection locked="0"/>
    </xf>
    <xf numFmtId="0" fontId="7" fillId="0" borderId="0" xfId="0" applyNumberFormat="1" applyFont="1" applyAlignment="1" applyProtection="1">
      <alignment horizontal="left" vertical="top"/>
      <protection locked="0"/>
    </xf>
    <xf numFmtId="0" fontId="12" fillId="0" borderId="0" xfId="0" applyFont="1"/>
    <xf numFmtId="1" fontId="7" fillId="0" borderId="0" xfId="0" applyNumberFormat="1" applyFont="1" applyAlignment="1" applyProtection="1">
      <alignment horizontal="center" vertical="top"/>
      <protection locked="0"/>
    </xf>
    <xf numFmtId="41" fontId="4" fillId="2" borderId="3" xfId="0" applyNumberFormat="1" applyFont="1" applyFill="1" applyBorder="1"/>
    <xf numFmtId="41" fontId="4" fillId="2" borderId="3" xfId="1" applyNumberFormat="1" applyFont="1" applyFill="1" applyBorder="1"/>
    <xf numFmtId="9" fontId="4" fillId="2" borderId="5" xfId="0" applyNumberFormat="1" applyFont="1" applyFill="1" applyBorder="1"/>
    <xf numFmtId="0" fontId="7" fillId="0" borderId="0" xfId="0" applyFont="1"/>
    <xf numFmtId="0" fontId="13" fillId="0" borderId="0" xfId="0" applyFont="1" applyFill="1" applyBorder="1"/>
    <xf numFmtId="0" fontId="2" fillId="0" borderId="0" xfId="0" applyFont="1" applyFill="1" applyBorder="1" applyAlignment="1">
      <alignment horizontal="left" indent="7"/>
    </xf>
    <xf numFmtId="41" fontId="2" fillId="0" borderId="2" xfId="1" applyNumberFormat="1" applyFont="1" applyFill="1" applyBorder="1"/>
    <xf numFmtId="9" fontId="2" fillId="0" borderId="2" xfId="0" applyNumberFormat="1" applyFont="1" applyFill="1" applyBorder="1"/>
    <xf numFmtId="41" fontId="2" fillId="0" borderId="0" xfId="0" applyNumberFormat="1" applyFont="1" applyBorder="1"/>
    <xf numFmtId="10" fontId="2" fillId="0" borderId="0" xfId="0" applyNumberFormat="1" applyFont="1" applyBorder="1"/>
    <xf numFmtId="41" fontId="2" fillId="0" borderId="4" xfId="2" applyNumberFormat="1" applyFont="1" applyFill="1" applyBorder="1"/>
    <xf numFmtId="9" fontId="2" fillId="0" borderId="4" xfId="0" applyNumberFormat="1" applyFont="1" applyFill="1" applyBorder="1"/>
    <xf numFmtId="0" fontId="2" fillId="0" borderId="0" xfId="0" applyNumberFormat="1" applyFont="1" applyFill="1" applyBorder="1" applyAlignment="1">
      <alignment horizontal="left" indent="7"/>
    </xf>
    <xf numFmtId="41" fontId="2" fillId="0" borderId="2" xfId="0" applyNumberFormat="1" applyFont="1" applyFill="1" applyBorder="1"/>
    <xf numFmtId="9" fontId="2" fillId="0" borderId="3" xfId="7" applyFont="1" applyFill="1" applyBorder="1" applyAlignment="1">
      <alignment horizontal="center" wrapText="1"/>
    </xf>
    <xf numFmtId="0" fontId="15" fillId="0" borderId="0" xfId="0" applyNumberFormat="1" applyFont="1" applyFill="1" applyAlignment="1" applyProtection="1">
      <alignment horizontal="left" vertical="top"/>
      <protection locked="0"/>
    </xf>
    <xf numFmtId="0" fontId="8" fillId="2" borderId="0" xfId="0" applyNumberFormat="1" applyFont="1" applyFill="1" applyAlignment="1" applyProtection="1">
      <alignment horizontal="left" vertical="top"/>
      <protection locked="0"/>
    </xf>
    <xf numFmtId="0" fontId="14" fillId="0" borderId="0" xfId="0" applyFont="1" applyFill="1" applyBorder="1"/>
    <xf numFmtId="9" fontId="14" fillId="0" borderId="0" xfId="0" applyNumberFormat="1" applyFont="1" applyFill="1" applyBorder="1"/>
    <xf numFmtId="41" fontId="4" fillId="3" borderId="3" xfId="1" applyNumberFormat="1" applyFont="1" applyFill="1" applyBorder="1"/>
    <xf numFmtId="9" fontId="4" fillId="3" borderId="5" xfId="0" applyNumberFormat="1" applyFont="1" applyFill="1" applyBorder="1"/>
    <xf numFmtId="0" fontId="13" fillId="0" borderId="0" xfId="0" applyFont="1"/>
    <xf numFmtId="0" fontId="16" fillId="0" borderId="0" xfId="0" applyFont="1"/>
    <xf numFmtId="0" fontId="17" fillId="0" borderId="0" xfId="0" applyFont="1"/>
    <xf numFmtId="0" fontId="18" fillId="0" borderId="0" xfId="0" applyFont="1"/>
    <xf numFmtId="0" fontId="20" fillId="0" borderId="0" xfId="0" applyFont="1" applyFill="1" applyBorder="1"/>
    <xf numFmtId="0" fontId="21" fillId="0" borderId="0" xfId="0" applyFont="1"/>
    <xf numFmtId="0" fontId="4" fillId="0" borderId="0" xfId="0" applyFont="1"/>
    <xf numFmtId="0" fontId="23" fillId="0" borderId="0" xfId="0" applyFont="1" applyFill="1"/>
    <xf numFmtId="0" fontId="23" fillId="0" borderId="0" xfId="0" applyFont="1"/>
    <xf numFmtId="0" fontId="23" fillId="0" borderId="6" xfId="0" applyFont="1" applyBorder="1"/>
    <xf numFmtId="0" fontId="23" fillId="0" borderId="1" xfId="0" applyFont="1" applyFill="1" applyBorder="1" applyAlignment="1"/>
    <xf numFmtId="44" fontId="23" fillId="4" borderId="6" xfId="2" applyFont="1" applyFill="1" applyBorder="1"/>
    <xf numFmtId="44" fontId="23" fillId="0" borderId="1" xfId="2" applyFont="1" applyBorder="1"/>
    <xf numFmtId="44" fontId="23" fillId="4" borderId="1" xfId="2" applyFont="1" applyFill="1" applyBorder="1"/>
    <xf numFmtId="0" fontId="23" fillId="0" borderId="6" xfId="0" applyFont="1" applyFill="1" applyBorder="1" applyAlignment="1">
      <alignment horizontal="right"/>
    </xf>
    <xf numFmtId="0" fontId="25" fillId="0" borderId="1" xfId="8" applyFont="1" applyFill="1" applyBorder="1" applyAlignment="1"/>
    <xf numFmtId="0" fontId="25" fillId="0" borderId="6" xfId="8" applyFont="1" applyFill="1" applyBorder="1" applyAlignment="1">
      <alignment horizontal="right"/>
    </xf>
    <xf numFmtId="0" fontId="23" fillId="0" borderId="6" xfId="0" applyFont="1" applyBorder="1" applyAlignment="1">
      <alignment horizontal="right" vertical="center"/>
    </xf>
    <xf numFmtId="0" fontId="23" fillId="0" borderId="1" xfId="0" applyFont="1" applyBorder="1" applyAlignment="1">
      <alignment horizontal="right" vertical="center"/>
    </xf>
    <xf numFmtId="0" fontId="25" fillId="0" borderId="0" xfId="8" applyFont="1" applyFill="1" applyBorder="1" applyAlignment="1"/>
    <xf numFmtId="44" fontId="23" fillId="0" borderId="0" xfId="2" applyFont="1" applyBorder="1"/>
    <xf numFmtId="0" fontId="23" fillId="0" borderId="1" xfId="0" applyFont="1" applyBorder="1" applyAlignment="1">
      <alignment horizontal="right" vertical="center" wrapText="1"/>
    </xf>
    <xf numFmtId="0" fontId="22" fillId="4" borderId="5" xfId="0" applyFont="1" applyFill="1" applyBorder="1" applyAlignment="1">
      <alignment horizontal="center"/>
    </xf>
    <xf numFmtId="0" fontId="4" fillId="0" borderId="1" xfId="0" applyFont="1" applyBorder="1"/>
    <xf numFmtId="0" fontId="4" fillId="0" borderId="6" xfId="0" applyFont="1" applyBorder="1"/>
    <xf numFmtId="0" fontId="4" fillId="0" borderId="7" xfId="0" applyFont="1" applyBorder="1"/>
    <xf numFmtId="0" fontId="23" fillId="0" borderId="2" xfId="0" applyFont="1" applyBorder="1"/>
    <xf numFmtId="0" fontId="4" fillId="0" borderId="4" xfId="0" applyFont="1" applyBorder="1"/>
    <xf numFmtId="0" fontId="24" fillId="0" borderId="0" xfId="0" applyFont="1" applyFill="1" applyAlignment="1"/>
    <xf numFmtId="0" fontId="26" fillId="0" borderId="0" xfId="0" applyFont="1" applyFill="1" applyAlignment="1"/>
    <xf numFmtId="0" fontId="25" fillId="0" borderId="6" xfId="8" applyFont="1" applyFill="1" applyBorder="1" applyAlignment="1">
      <alignment horizontal="right"/>
    </xf>
    <xf numFmtId="0" fontId="19" fillId="0" borderId="0" xfId="0" applyFont="1" applyBorder="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6" xfId="0" applyFont="1" applyFill="1" applyBorder="1" applyAlignment="1">
      <alignment horizontal="right"/>
    </xf>
    <xf numFmtId="0" fontId="23" fillId="0" borderId="7" xfId="0" applyFont="1" applyFill="1" applyBorder="1" applyAlignment="1">
      <alignment horizontal="right"/>
    </xf>
    <xf numFmtId="0" fontId="25" fillId="0" borderId="6" xfId="8" applyFont="1" applyFill="1" applyBorder="1" applyAlignment="1">
      <alignment horizontal="right"/>
    </xf>
    <xf numFmtId="0" fontId="25" fillId="0" borderId="7" xfId="8" applyFont="1" applyFill="1" applyBorder="1" applyAlignment="1">
      <alignment horizontal="right"/>
    </xf>
  </cellXfs>
  <cellStyles count="9">
    <cellStyle name="Comma" xfId="1" builtinId="3"/>
    <cellStyle name="Comma 2" xfId="6" xr:uid="{00000000-0005-0000-0000-000001000000}"/>
    <cellStyle name="Currency" xfId="2" builtinId="4"/>
    <cellStyle name="Currency 2" xfId="4" xr:uid="{00000000-0005-0000-0000-000003000000}"/>
    <cellStyle name="Normal" xfId="0" builtinId="0"/>
    <cellStyle name="Normal 2" xfId="3" xr:uid="{00000000-0005-0000-0000-000005000000}"/>
    <cellStyle name="Normal 3" xfId="8" xr:uid="{00000000-0005-0000-0000-000006000000}"/>
    <cellStyle name="Percent" xfId="7" builtinId="5"/>
    <cellStyle name="Percent 2"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ending\CRE%20Lending%20Shared%20Folder\4.%20Non-Spmkt%20CRE%20Borrowers\1.%20Borrowers\40th%20St%20Live\40th%20Street%20Live!%20Loan%201%20+%20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ending\Food%20Lending%20Shared%20Folder\1.%20Supermarket%20Lending\1.%20Borrowers\Mariposa\Loan%20Doc%20Conditions%20for%20BI%20Disbursements\Copy%20of%20TRF_Analysis_Mariposa_August_2010-cs-Final_10.1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oll"/>
      <sheetName val="NMTC Debt Exercise"/>
      <sheetName val="dev. cost by property"/>
      <sheetName val="Cash Flow A"/>
      <sheetName val="Amort. Sched A"/>
      <sheetName val="Amort. Sched Refi A"/>
      <sheetName val="Dev. Budget"/>
      <sheetName val="Cash Flow B"/>
      <sheetName val="Amort. Sched B"/>
      <sheetName val="Amort. Sched Refi B"/>
      <sheetName val="Cash Flow A+B"/>
      <sheetName val="GBOP-Loan 1"/>
      <sheetName val="GBOP-Loan 2"/>
    </sheetNames>
    <sheetDataSet>
      <sheetData sheetId="0" refreshError="1"/>
      <sheetData sheetId="1" refreshError="1"/>
      <sheetData sheetId="2" refreshError="1"/>
      <sheetData sheetId="3" refreshError="1"/>
      <sheetData sheetId="4" refreshError="1">
        <row r="1">
          <cell r="A1" t="str">
            <v>Loan Amortization Schedule - Existing Loan</v>
          </cell>
        </row>
        <row r="10">
          <cell r="D10">
            <v>0</v>
          </cell>
        </row>
        <row r="18">
          <cell r="A18">
            <v>1</v>
          </cell>
          <cell r="C18">
            <v>1870663</v>
          </cell>
          <cell r="D18">
            <v>13947.160784020856</v>
          </cell>
        </row>
        <row r="19">
          <cell r="A19">
            <v>2</v>
          </cell>
          <cell r="C19">
            <v>1866848.5971326458</v>
          </cell>
          <cell r="D19">
            <v>13947.160784020856</v>
          </cell>
        </row>
        <row r="20">
          <cell r="A20">
            <v>3</v>
          </cell>
          <cell r="C20">
            <v>1863013.5329164267</v>
          </cell>
          <cell r="D20">
            <v>13947.160784020856</v>
          </cell>
        </row>
        <row r="21">
          <cell r="A21">
            <v>4</v>
          </cell>
          <cell r="C21">
            <v>1859157.695435703</v>
          </cell>
          <cell r="D21">
            <v>13947.160784020856</v>
          </cell>
        </row>
        <row r="22">
          <cell r="A22">
            <v>5</v>
          </cell>
          <cell r="C22">
            <v>1855280.9721686256</v>
          </cell>
          <cell r="D22">
            <v>13947.160784020856</v>
          </cell>
        </row>
        <row r="23">
          <cell r="A23">
            <v>6</v>
          </cell>
          <cell r="C23">
            <v>1851383.2499838513</v>
          </cell>
          <cell r="D23">
            <v>13947.160784020856</v>
          </cell>
        </row>
        <row r="24">
          <cell r="A24">
            <v>7</v>
          </cell>
          <cell r="C24">
            <v>1847464.415137243</v>
          </cell>
          <cell r="D24">
            <v>13947.160784020856</v>
          </cell>
        </row>
        <row r="25">
          <cell r="A25">
            <v>8</v>
          </cell>
          <cell r="C25">
            <v>1843524.3532685488</v>
          </cell>
          <cell r="D25">
            <v>13947.160784020856</v>
          </cell>
        </row>
        <row r="26">
          <cell r="A26">
            <v>9</v>
          </cell>
          <cell r="C26">
            <v>1839562.9493980659</v>
          </cell>
          <cell r="D26">
            <v>13947.160784020856</v>
          </cell>
        </row>
        <row r="27">
          <cell r="A27">
            <v>10</v>
          </cell>
          <cell r="C27">
            <v>1835580.0879232846</v>
          </cell>
          <cell r="D27">
            <v>13947.160784020856</v>
          </cell>
        </row>
        <row r="28">
          <cell r="A28">
            <v>11</v>
          </cell>
          <cell r="C28">
            <v>1831575.6526155148</v>
          </cell>
          <cell r="D28">
            <v>13947.160784020856</v>
          </cell>
        </row>
        <row r="29">
          <cell r="A29">
            <v>12</v>
          </cell>
          <cell r="C29">
            <v>1827549.5266164946</v>
          </cell>
          <cell r="D29">
            <v>13947.160784020856</v>
          </cell>
        </row>
        <row r="30">
          <cell r="A30">
            <v>13</v>
          </cell>
          <cell r="C30">
            <v>1823501.5924349797</v>
          </cell>
          <cell r="D30">
            <v>13947.160784020856</v>
          </cell>
        </row>
        <row r="31">
          <cell r="A31">
            <v>14</v>
          </cell>
          <cell r="C31">
            <v>1819431.7319433151</v>
          </cell>
          <cell r="D31">
            <v>13947.160784020856</v>
          </cell>
        </row>
        <row r="32">
          <cell r="A32">
            <v>15</v>
          </cell>
          <cell r="C32">
            <v>1815339.8263739871</v>
          </cell>
          <cell r="D32">
            <v>13947.160784020856</v>
          </cell>
        </row>
        <row r="33">
          <cell r="A33">
            <v>16</v>
          </cell>
          <cell r="C33">
            <v>1811225.7563161587</v>
          </cell>
          <cell r="D33">
            <v>13947.160784020856</v>
          </cell>
        </row>
        <row r="34">
          <cell r="A34">
            <v>17</v>
          </cell>
          <cell r="C34">
            <v>1807089.4017121836</v>
          </cell>
          <cell r="D34">
            <v>13947.160784020856</v>
          </cell>
        </row>
        <row r="35">
          <cell r="A35">
            <v>18</v>
          </cell>
          <cell r="C35">
            <v>1802930.6418541037</v>
          </cell>
          <cell r="D35">
            <v>13947.160784020856</v>
          </cell>
        </row>
        <row r="36">
          <cell r="A36">
            <v>19</v>
          </cell>
          <cell r="C36">
            <v>1798749.3553801258</v>
          </cell>
          <cell r="D36">
            <v>13947.160784020856</v>
          </cell>
        </row>
        <row r="37">
          <cell r="A37">
            <v>20</v>
          </cell>
          <cell r="C37">
            <v>1794545.4202710807</v>
          </cell>
          <cell r="D37">
            <v>13947.160784020856</v>
          </cell>
        </row>
        <row r="38">
          <cell r="A38">
            <v>21</v>
          </cell>
          <cell r="C38">
            <v>1790318.7138468616</v>
          </cell>
          <cell r="D38">
            <v>13947.160784020856</v>
          </cell>
        </row>
        <row r="39">
          <cell r="A39">
            <v>22</v>
          </cell>
          <cell r="C39">
            <v>1786069.1127628447</v>
          </cell>
          <cell r="D39">
            <v>13947.160784020856</v>
          </cell>
        </row>
        <row r="40">
          <cell r="A40">
            <v>23</v>
          </cell>
          <cell r="C40">
            <v>1781796.4930062892</v>
          </cell>
          <cell r="D40">
            <v>13947.160784020856</v>
          </cell>
        </row>
        <row r="41">
          <cell r="A41">
            <v>24</v>
          </cell>
          <cell r="C41">
            <v>1777500.7298927191</v>
          </cell>
          <cell r="D41">
            <v>13947.160784020856</v>
          </cell>
        </row>
        <row r="42">
          <cell r="A42">
            <v>25</v>
          </cell>
          <cell r="C42">
            <v>1773181.6980622837</v>
          </cell>
          <cell r="D42">
            <v>13947.160784020856</v>
          </cell>
        </row>
        <row r="43">
          <cell r="A43">
            <v>26</v>
          </cell>
          <cell r="C43">
            <v>1768839.2714761002</v>
          </cell>
          <cell r="D43">
            <v>13947.160784020856</v>
          </cell>
        </row>
        <row r="44">
          <cell r="A44">
            <v>27</v>
          </cell>
          <cell r="C44">
            <v>1764473.3234125748</v>
          </cell>
          <cell r="D44">
            <v>13947.160784020856</v>
          </cell>
        </row>
        <row r="45">
          <cell r="A45">
            <v>28</v>
          </cell>
          <cell r="C45">
            <v>1760083.7264637055</v>
          </cell>
          <cell r="D45">
            <v>13947.160784020856</v>
          </cell>
        </row>
        <row r="46">
          <cell r="A46">
            <v>29</v>
          </cell>
          <cell r="C46">
            <v>1755670.352531363</v>
          </cell>
          <cell r="D46">
            <v>13947.160784020856</v>
          </cell>
        </row>
        <row r="47">
          <cell r="A47">
            <v>30</v>
          </cell>
          <cell r="C47">
            <v>1751233.0728235538</v>
          </cell>
          <cell r="D47">
            <v>13947.160784020856</v>
          </cell>
        </row>
        <row r="48">
          <cell r="A48">
            <v>31</v>
          </cell>
          <cell r="C48">
            <v>1746771.7578506605</v>
          </cell>
          <cell r="D48">
            <v>13947.160784020856</v>
          </cell>
        </row>
        <row r="49">
          <cell r="A49">
            <v>32</v>
          </cell>
          <cell r="C49">
            <v>1742286.277421664</v>
          </cell>
          <cell r="D49">
            <v>13947.160784020856</v>
          </cell>
        </row>
        <row r="50">
          <cell r="A50">
            <v>33</v>
          </cell>
          <cell r="C50">
            <v>1737776.5006403439</v>
          </cell>
          <cell r="D50">
            <v>13947.160784020856</v>
          </cell>
        </row>
        <row r="51">
          <cell r="A51">
            <v>34</v>
          </cell>
          <cell r="C51">
            <v>1733242.2959014582</v>
          </cell>
          <cell r="D51">
            <v>13947.160784020856</v>
          </cell>
        </row>
        <row r="52">
          <cell r="A52">
            <v>35</v>
          </cell>
          <cell r="C52">
            <v>1728683.5308869036</v>
          </cell>
          <cell r="D52">
            <v>13947.160784020856</v>
          </cell>
        </row>
        <row r="53">
          <cell r="A53">
            <v>36</v>
          </cell>
          <cell r="C53">
            <v>1724100.0725618536</v>
          </cell>
          <cell r="D53">
            <v>13947.160784020856</v>
          </cell>
        </row>
        <row r="54">
          <cell r="A54">
            <v>37</v>
          </cell>
          <cell r="C54">
            <v>1719491.7871708761</v>
          </cell>
          <cell r="D54">
            <v>13947.160784020856</v>
          </cell>
        </row>
        <row r="55">
          <cell r="A55">
            <v>38</v>
          </cell>
          <cell r="C55">
            <v>1714858.5402340307</v>
          </cell>
          <cell r="D55">
            <v>13947.160784020856</v>
          </cell>
        </row>
        <row r="56">
          <cell r="A56">
            <v>39</v>
          </cell>
          <cell r="C56">
            <v>1710200.1965429441</v>
          </cell>
          <cell r="D56">
            <v>13947.160784020856</v>
          </cell>
        </row>
        <row r="57">
          <cell r="A57">
            <v>40</v>
          </cell>
          <cell r="C57">
            <v>1705516.6201568642</v>
          </cell>
          <cell r="D57">
            <v>13947.160784020856</v>
          </cell>
        </row>
        <row r="58">
          <cell r="A58">
            <v>41</v>
          </cell>
          <cell r="C58">
            <v>1700807.674398693</v>
          </cell>
          <cell r="D58">
            <v>13947.160784020856</v>
          </cell>
        </row>
        <row r="59">
          <cell r="A59">
            <v>42</v>
          </cell>
          <cell r="C59">
            <v>1696073.2218509985</v>
          </cell>
          <cell r="D59">
            <v>13947.160784020856</v>
          </cell>
        </row>
        <row r="60">
          <cell r="A60">
            <v>43</v>
          </cell>
          <cell r="C60">
            <v>1691313.1243520039</v>
          </cell>
          <cell r="D60">
            <v>13947.160784020856</v>
          </cell>
        </row>
        <row r="61">
          <cell r="A61">
            <v>44</v>
          </cell>
          <cell r="C61">
            <v>1686527.2429915564</v>
          </cell>
          <cell r="D61">
            <v>13947.160784020856</v>
          </cell>
        </row>
        <row r="62">
          <cell r="A62">
            <v>45</v>
          </cell>
          <cell r="C62">
            <v>1681715.4381070731</v>
          </cell>
          <cell r="D62">
            <v>13947.160784020856</v>
          </cell>
        </row>
        <row r="63">
          <cell r="A63">
            <v>46</v>
          </cell>
          <cell r="C63">
            <v>1676877.5692794656</v>
          </cell>
          <cell r="D63">
            <v>13947.160784020856</v>
          </cell>
        </row>
        <row r="64">
          <cell r="A64">
            <v>47</v>
          </cell>
          <cell r="C64">
            <v>1672013.4953290417</v>
          </cell>
          <cell r="D64">
            <v>13947.160784020856</v>
          </cell>
        </row>
        <row r="65">
          <cell r="A65">
            <v>48</v>
          </cell>
          <cell r="C65">
            <v>1667123.0743113866</v>
          </cell>
          <cell r="D65">
            <v>13947.160784020856</v>
          </cell>
        </row>
        <row r="66">
          <cell r="A66">
            <v>49</v>
          </cell>
          <cell r="C66">
            <v>1662206.163513219</v>
          </cell>
          <cell r="D66">
            <v>13947.160784020856</v>
          </cell>
        </row>
        <row r="67">
          <cell r="A67">
            <v>50</v>
          </cell>
          <cell r="C67">
            <v>1657262.619448228</v>
          </cell>
          <cell r="D67">
            <v>13947.160784020856</v>
          </cell>
        </row>
        <row r="68">
          <cell r="A68">
            <v>51</v>
          </cell>
          <cell r="C68">
            <v>1652292.297852885</v>
          </cell>
          <cell r="D68">
            <v>13947.160784020856</v>
          </cell>
        </row>
        <row r="69">
          <cell r="A69">
            <v>52</v>
          </cell>
          <cell r="C69">
            <v>1647295.0536822339</v>
          </cell>
          <cell r="D69">
            <v>13947.160784020856</v>
          </cell>
        </row>
        <row r="70">
          <cell r="A70">
            <v>53</v>
          </cell>
          <cell r="C70">
            <v>1642270.7411056585</v>
          </cell>
          <cell r="D70">
            <v>13947.160784020856</v>
          </cell>
        </row>
        <row r="71">
          <cell r="A71">
            <v>54</v>
          </cell>
          <cell r="C71">
            <v>1637219.2135026266</v>
          </cell>
          <cell r="D71">
            <v>13947.160784020856</v>
          </cell>
        </row>
        <row r="72">
          <cell r="A72">
            <v>55</v>
          </cell>
          <cell r="C72">
            <v>1632140.3234584117</v>
          </cell>
          <cell r="D72">
            <v>13947.160784020856</v>
          </cell>
        </row>
        <row r="73">
          <cell r="A73">
            <v>56</v>
          </cell>
          <cell r="C73">
            <v>1627033.9227597907</v>
          </cell>
          <cell r="D73">
            <v>13947.160784020856</v>
          </cell>
        </row>
        <row r="74">
          <cell r="A74">
            <v>57</v>
          </cell>
          <cell r="C74">
            <v>1621899.8623907187</v>
          </cell>
          <cell r="D74">
            <v>13947.160784020856</v>
          </cell>
        </row>
        <row r="75">
          <cell r="A75">
            <v>58</v>
          </cell>
          <cell r="C75">
            <v>1616737.9925279808</v>
          </cell>
          <cell r="D75">
            <v>13947.160784020856</v>
          </cell>
        </row>
        <row r="76">
          <cell r="A76">
            <v>59</v>
          </cell>
          <cell r="C76">
            <v>1611548.1625368199</v>
          </cell>
          <cell r="D76">
            <v>13947.160784020856</v>
          </cell>
        </row>
        <row r="77">
          <cell r="A77">
            <v>60</v>
          </cell>
          <cell r="C77">
            <v>1606330.2209665403</v>
          </cell>
          <cell r="D77">
            <v>13947.160784020856</v>
          </cell>
        </row>
        <row r="78">
          <cell r="A78">
            <v>61</v>
          </cell>
          <cell r="C78">
            <v>1601084.0155460881</v>
          </cell>
          <cell r="D78">
            <v>13947.160784020856</v>
          </cell>
        </row>
        <row r="79">
          <cell r="A79">
            <v>62</v>
          </cell>
          <cell r="C79">
            <v>1595809.3931796085</v>
          </cell>
          <cell r="D79">
            <v>13947.160784020856</v>
          </cell>
        </row>
        <row r="80">
          <cell r="A80">
            <v>63</v>
          </cell>
          <cell r="C80">
            <v>1590506.1999419772</v>
          </cell>
          <cell r="D80">
            <v>13947.160784020856</v>
          </cell>
        </row>
        <row r="81">
          <cell r="A81">
            <v>64</v>
          </cell>
          <cell r="C81">
            <v>1585174.2810743088</v>
          </cell>
          <cell r="D81">
            <v>13947.160784020856</v>
          </cell>
        </row>
        <row r="82">
          <cell r="A82">
            <v>65</v>
          </cell>
          <cell r="C82">
            <v>1579813.4809794405</v>
          </cell>
          <cell r="D82">
            <v>13947.160784020856</v>
          </cell>
        </row>
        <row r="83">
          <cell r="A83">
            <v>66</v>
          </cell>
          <cell r="C83">
            <v>1574423.6432173916</v>
          </cell>
          <cell r="D83">
            <v>13947.160784020856</v>
          </cell>
        </row>
        <row r="84">
          <cell r="A84">
            <v>67</v>
          </cell>
          <cell r="C84">
            <v>1569004.6105007983</v>
          </cell>
          <cell r="D84">
            <v>13947.160784020856</v>
          </cell>
        </row>
        <row r="85">
          <cell r="A85">
            <v>68</v>
          </cell>
          <cell r="C85">
            <v>1563556.2246903235</v>
          </cell>
          <cell r="D85">
            <v>13947.160784020856</v>
          </cell>
        </row>
        <row r="86">
          <cell r="A86">
            <v>69</v>
          </cell>
          <cell r="C86">
            <v>1558078.3267900418</v>
          </cell>
          <cell r="D86">
            <v>13947.160784020856</v>
          </cell>
        </row>
        <row r="87">
          <cell r="A87">
            <v>70</v>
          </cell>
          <cell r="C87">
            <v>1552570.7569428002</v>
          </cell>
          <cell r="D87">
            <v>13947.160784020856</v>
          </cell>
        </row>
        <row r="88">
          <cell r="A88">
            <v>71</v>
          </cell>
          <cell r="C88">
            <v>1547033.354425553</v>
          </cell>
          <cell r="D88">
            <v>13947.160784020856</v>
          </cell>
        </row>
        <row r="89">
          <cell r="A89">
            <v>72</v>
          </cell>
          <cell r="C89">
            <v>1541465.9576446705</v>
          </cell>
          <cell r="D89">
            <v>13947.160784020856</v>
          </cell>
        </row>
        <row r="90">
          <cell r="A90">
            <v>73</v>
          </cell>
          <cell r="C90">
            <v>1535868.4041312248</v>
          </cell>
          <cell r="D90">
            <v>13947.160784020856</v>
          </cell>
        </row>
        <row r="91">
          <cell r="A91">
            <v>74</v>
          </cell>
          <cell r="C91">
            <v>1530240.5305362481</v>
          </cell>
          <cell r="D91">
            <v>13947.160784020856</v>
          </cell>
        </row>
        <row r="92">
          <cell r="A92">
            <v>75</v>
          </cell>
          <cell r="C92">
            <v>1524582.1726259652</v>
          </cell>
          <cell r="D92">
            <v>13947.160784020856</v>
          </cell>
        </row>
        <row r="93">
          <cell r="A93">
            <v>76</v>
          </cell>
          <cell r="C93">
            <v>1518893.1652770017</v>
          </cell>
          <cell r="D93">
            <v>13947.160784020856</v>
          </cell>
        </row>
        <row r="94">
          <cell r="A94">
            <v>77</v>
          </cell>
          <cell r="C94">
            <v>1513173.3424715647</v>
          </cell>
          <cell r="D94">
            <v>13947.160784020856</v>
          </cell>
        </row>
        <row r="95">
          <cell r="A95">
            <v>78</v>
          </cell>
          <cell r="C95">
            <v>1507422.537292598</v>
          </cell>
          <cell r="D95">
            <v>13947.160784020856</v>
          </cell>
        </row>
        <row r="96">
          <cell r="A96">
            <v>79</v>
          </cell>
          <cell r="C96">
            <v>1501640.581918912</v>
          </cell>
          <cell r="D96">
            <v>13947.160784020856</v>
          </cell>
        </row>
        <row r="97">
          <cell r="A97">
            <v>80</v>
          </cell>
          <cell r="C97">
            <v>1495827.3076202853</v>
          </cell>
          <cell r="D97">
            <v>13947.160784020856</v>
          </cell>
        </row>
        <row r="98">
          <cell r="A98">
            <v>81</v>
          </cell>
          <cell r="C98">
            <v>1489982.544752541</v>
          </cell>
          <cell r="D98">
            <v>13947.160784020856</v>
          </cell>
        </row>
        <row r="99">
          <cell r="A99">
            <v>82</v>
          </cell>
          <cell r="C99">
            <v>1484106.1227525964</v>
          </cell>
          <cell r="D99">
            <v>13947.160784020856</v>
          </cell>
        </row>
        <row r="100">
          <cell r="A100">
            <v>83</v>
          </cell>
          <cell r="C100">
            <v>1478197.8701334854</v>
          </cell>
          <cell r="D100">
            <v>13947.160784020856</v>
          </cell>
        </row>
        <row r="101">
          <cell r="A101">
            <v>84</v>
          </cell>
          <cell r="C101">
            <v>1472257.6144793543</v>
          </cell>
          <cell r="D101">
            <v>13947.160784020856</v>
          </cell>
        </row>
        <row r="102">
          <cell r="A102">
            <v>85</v>
          </cell>
          <cell r="C102">
            <v>1466285.1824404299</v>
          </cell>
          <cell r="D102">
            <v>13947.160784020856</v>
          </cell>
        </row>
        <row r="103">
          <cell r="A103">
            <v>86</v>
          </cell>
          <cell r="C103">
            <v>1460280.3997279615</v>
          </cell>
          <cell r="D103">
            <v>13947.160784020856</v>
          </cell>
        </row>
        <row r="104">
          <cell r="A104">
            <v>87</v>
          </cell>
          <cell r="C104">
            <v>1454243.0911091338</v>
          </cell>
          <cell r="D104">
            <v>13947.160784020856</v>
          </cell>
        </row>
        <row r="105">
          <cell r="A105">
            <v>88</v>
          </cell>
          <cell r="C105">
            <v>1448173.080401954</v>
          </cell>
          <cell r="D105">
            <v>13947.160784020856</v>
          </cell>
        </row>
        <row r="106">
          <cell r="A106">
            <v>89</v>
          </cell>
          <cell r="C106">
            <v>1442070.1904701104</v>
          </cell>
          <cell r="D106">
            <v>13947.160784020856</v>
          </cell>
        </row>
        <row r="107">
          <cell r="A107">
            <v>90</v>
          </cell>
          <cell r="C107">
            <v>1435934.2432178026</v>
          </cell>
          <cell r="D107">
            <v>13947.160784020856</v>
          </cell>
        </row>
        <row r="108">
          <cell r="A108">
            <v>91</v>
          </cell>
          <cell r="C108">
            <v>1429765.0595845447</v>
          </cell>
          <cell r="D108">
            <v>13947.160784020856</v>
          </cell>
        </row>
        <row r="109">
          <cell r="A109">
            <v>92</v>
          </cell>
          <cell r="C109">
            <v>1423562.4595399401</v>
          </cell>
          <cell r="D109">
            <v>13947.160784020856</v>
          </cell>
        </row>
        <row r="110">
          <cell r="A110">
            <v>93</v>
          </cell>
          <cell r="C110">
            <v>1417326.2620784272</v>
          </cell>
          <cell r="D110">
            <v>13947.160784020856</v>
          </cell>
        </row>
        <row r="111">
          <cell r="A111">
            <v>94</v>
          </cell>
          <cell r="C111">
            <v>1411056.2852139978</v>
          </cell>
          <cell r="D111">
            <v>13947.160784020856</v>
          </cell>
        </row>
        <row r="112">
          <cell r="A112">
            <v>95</v>
          </cell>
          <cell r="C112">
            <v>1404752.3459748861</v>
          </cell>
          <cell r="D112">
            <v>13947.160784020856</v>
          </cell>
        </row>
        <row r="113">
          <cell r="A113">
            <v>96</v>
          </cell>
          <cell r="C113">
            <v>1398414.2603982291</v>
          </cell>
          <cell r="D113">
            <v>13947.160784020856</v>
          </cell>
        </row>
        <row r="114">
          <cell r="A114">
            <v>97</v>
          </cell>
          <cell r="C114">
            <v>1392041.8435246986</v>
          </cell>
          <cell r="D114">
            <v>13947.160784020856</v>
          </cell>
        </row>
        <row r="115">
          <cell r="A115">
            <v>98</v>
          </cell>
          <cell r="C115">
            <v>1385634.9093931033</v>
          </cell>
          <cell r="D115">
            <v>13947.160784020856</v>
          </cell>
        </row>
        <row r="116">
          <cell r="A116">
            <v>99</v>
          </cell>
          <cell r="C116">
            <v>1379193.2710349618</v>
          </cell>
          <cell r="D116">
            <v>13947.160784020856</v>
          </cell>
        </row>
        <row r="117">
          <cell r="A117">
            <v>100</v>
          </cell>
          <cell r="C117">
            <v>1372716.7404690471</v>
          </cell>
          <cell r="D117">
            <v>13947.160784020856</v>
          </cell>
        </row>
        <row r="118">
          <cell r="A118">
            <v>101</v>
          </cell>
          <cell r="C118">
            <v>1366205.1286959003</v>
          </cell>
          <cell r="D118">
            <v>13947.160784020856</v>
          </cell>
        </row>
        <row r="119">
          <cell r="A119">
            <v>102</v>
          </cell>
          <cell r="C119">
            <v>1359658.2456923155</v>
          </cell>
          <cell r="D119">
            <v>13947.160784020856</v>
          </cell>
        </row>
        <row r="120">
          <cell r="A120">
            <v>103</v>
          </cell>
          <cell r="C120">
            <v>1353075.9004057946</v>
          </cell>
          <cell r="D120">
            <v>13947.160784020856</v>
          </cell>
        </row>
        <row r="121">
          <cell r="A121">
            <v>104</v>
          </cell>
          <cell r="C121">
            <v>1346457.9007489718</v>
          </cell>
          <cell r="D121">
            <v>13947.160784020856</v>
          </cell>
        </row>
        <row r="122">
          <cell r="A122">
            <v>105</v>
          </cell>
          <cell r="C122">
            <v>1339804.0535940079</v>
          </cell>
          <cell r="D122">
            <v>13947.160784020856</v>
          </cell>
        </row>
        <row r="123">
          <cell r="A123">
            <v>106</v>
          </cell>
          <cell r="C123">
            <v>1333114.1647669545</v>
          </cell>
          <cell r="D123">
            <v>13947.160784020856</v>
          </cell>
        </row>
        <row r="124">
          <cell r="A124">
            <v>107</v>
          </cell>
          <cell r="C124">
            <v>1326388.039042088</v>
          </cell>
          <cell r="D124">
            <v>13947.160784020856</v>
          </cell>
        </row>
        <row r="125">
          <cell r="A125">
            <v>108</v>
          </cell>
          <cell r="C125">
            <v>1319625.4801362117</v>
          </cell>
          <cell r="D125">
            <v>13947.160784020856</v>
          </cell>
        </row>
        <row r="126">
          <cell r="A126">
            <v>109</v>
          </cell>
          <cell r="C126">
            <v>1312826.2907029288</v>
          </cell>
          <cell r="D126">
            <v>13947.160784020856</v>
          </cell>
        </row>
        <row r="127">
          <cell r="A127">
            <v>110</v>
          </cell>
          <cell r="C127">
            <v>1305990.2723268822</v>
          </cell>
          <cell r="D127">
            <v>13947.160784020856</v>
          </cell>
        </row>
        <row r="128">
          <cell r="A128">
            <v>111</v>
          </cell>
          <cell r="C128">
            <v>1299117.2255179654</v>
          </cell>
          <cell r="D128">
            <v>13947.160784020856</v>
          </cell>
        </row>
        <row r="129">
          <cell r="A129">
            <v>112</v>
          </cell>
          <cell r="C129">
            <v>1292206.9497055002</v>
          </cell>
          <cell r="D129">
            <v>13947.160784020856</v>
          </cell>
        </row>
        <row r="130">
          <cell r="A130">
            <v>113</v>
          </cell>
          <cell r="C130">
            <v>1285259.2432323841</v>
          </cell>
          <cell r="D130">
            <v>13947.160784020856</v>
          </cell>
        </row>
        <row r="131">
          <cell r="A131">
            <v>114</v>
          </cell>
          <cell r="C131">
            <v>1278273.9033492054</v>
          </cell>
          <cell r="D131">
            <v>13947.160784020856</v>
          </cell>
        </row>
        <row r="132">
          <cell r="A132">
            <v>115</v>
          </cell>
          <cell r="C132">
            <v>1271250.7262083262</v>
          </cell>
          <cell r="D132">
            <v>13947.160784020856</v>
          </cell>
        </row>
        <row r="133">
          <cell r="A133">
            <v>116</v>
          </cell>
          <cell r="C133">
            <v>1264189.5068579337</v>
          </cell>
          <cell r="D133">
            <v>13947.160784020856</v>
          </cell>
        </row>
        <row r="134">
          <cell r="A134">
            <v>117</v>
          </cell>
          <cell r="C134">
            <v>1257090.0392360599</v>
          </cell>
          <cell r="D134">
            <v>13947.160784020856</v>
          </cell>
        </row>
        <row r="135">
          <cell r="A135">
            <v>118</v>
          </cell>
          <cell r="C135">
            <v>1249952.1161645676</v>
          </cell>
          <cell r="D135">
            <v>13947.160784020856</v>
          </cell>
        </row>
        <row r="136">
          <cell r="A136">
            <v>119</v>
          </cell>
          <cell r="C136">
            <v>1242775.5293431049</v>
          </cell>
          <cell r="D136">
            <v>13947.160784020856</v>
          </cell>
        </row>
        <row r="137">
          <cell r="A137">
            <v>120</v>
          </cell>
          <cell r="C137">
            <v>1235560.0693430258</v>
          </cell>
          <cell r="D137">
            <v>13947.160784020856</v>
          </cell>
        </row>
        <row r="138">
          <cell r="A138">
            <v>121</v>
          </cell>
          <cell r="C138">
            <v>1228305.5256012797</v>
          </cell>
          <cell r="D138">
            <v>13947.160784020856</v>
          </cell>
        </row>
        <row r="139">
          <cell r="A139">
            <v>122</v>
          </cell>
          <cell r="C139">
            <v>1221011.6864142658</v>
          </cell>
          <cell r="D139">
            <v>13947.160784020856</v>
          </cell>
        </row>
        <row r="140">
          <cell r="A140">
            <v>123</v>
          </cell>
          <cell r="C140">
            <v>1213678.3389316555</v>
          </cell>
          <cell r="D140">
            <v>13947.160784020856</v>
          </cell>
        </row>
        <row r="141">
          <cell r="A141">
            <v>124</v>
          </cell>
          <cell r="C141">
            <v>1206305.2691501812</v>
          </cell>
          <cell r="D141">
            <v>13947.160784020856</v>
          </cell>
        </row>
        <row r="142">
          <cell r="A142">
            <v>125</v>
          </cell>
          <cell r="C142">
            <v>1198892.2619073906</v>
          </cell>
          <cell r="D142">
            <v>13947.160784020856</v>
          </cell>
        </row>
        <row r="143">
          <cell r="A143">
            <v>126</v>
          </cell>
          <cell r="C143">
            <v>1191439.1008753681</v>
          </cell>
          <cell r="D143">
            <v>13947.160784020856</v>
          </cell>
        </row>
        <row r="144">
          <cell r="A144">
            <v>127</v>
          </cell>
          <cell r="C144">
            <v>1183945.5685544221</v>
          </cell>
          <cell r="D144">
            <v>13947.160784020856</v>
          </cell>
        </row>
        <row r="145">
          <cell r="A145">
            <v>128</v>
          </cell>
          <cell r="C145">
            <v>1176411.4462667378</v>
          </cell>
          <cell r="D145">
            <v>13947.160784020856</v>
          </cell>
        </row>
        <row r="146">
          <cell r="A146">
            <v>129</v>
          </cell>
          <cell r="C146">
            <v>1168836.5141499951</v>
          </cell>
          <cell r="D146">
            <v>13947.160784020856</v>
          </cell>
        </row>
        <row r="147">
          <cell r="A147">
            <v>130</v>
          </cell>
          <cell r="C147">
            <v>1161220.5511509534</v>
          </cell>
          <cell r="D147">
            <v>13947.160784020856</v>
          </cell>
        </row>
        <row r="148">
          <cell r="A148">
            <v>131</v>
          </cell>
          <cell r="C148">
            <v>1153563.3350190001</v>
          </cell>
          <cell r="D148">
            <v>13947.160784020856</v>
          </cell>
        </row>
        <row r="149">
          <cell r="A149">
            <v>132</v>
          </cell>
          <cell r="C149">
            <v>1145864.6422996656</v>
          </cell>
          <cell r="D149">
            <v>13947.160784020856</v>
          </cell>
        </row>
        <row r="150">
          <cell r="A150">
            <v>133</v>
          </cell>
          <cell r="C150">
            <v>1138124.2483281014</v>
          </cell>
          <cell r="D150">
            <v>13947.160784020856</v>
          </cell>
        </row>
        <row r="151">
          <cell r="A151">
            <v>134</v>
          </cell>
          <cell r="C151">
            <v>1130341.9272225243</v>
          </cell>
          <cell r="D151">
            <v>13947.160784020856</v>
          </cell>
        </row>
        <row r="152">
          <cell r="A152">
            <v>135</v>
          </cell>
          <cell r="C152">
            <v>1122517.4518776254</v>
          </cell>
          <cell r="D152">
            <v>13947.160784020856</v>
          </cell>
        </row>
        <row r="153">
          <cell r="A153">
            <v>136</v>
          </cell>
          <cell r="C153">
            <v>1114650.5939579417</v>
          </cell>
          <cell r="D153">
            <v>13947.160784020856</v>
          </cell>
        </row>
        <row r="154">
          <cell r="A154">
            <v>137</v>
          </cell>
          <cell r="C154">
            <v>1106741.1238911932</v>
          </cell>
          <cell r="D154">
            <v>13947.160784020856</v>
          </cell>
        </row>
        <row r="155">
          <cell r="A155">
            <v>138</v>
          </cell>
          <cell r="C155">
            <v>1098788.8108615829</v>
          </cell>
          <cell r="D155">
            <v>13947.160784020856</v>
          </cell>
        </row>
        <row r="156">
          <cell r="A156">
            <v>139</v>
          </cell>
          <cell r="C156">
            <v>1090793.4228030622</v>
          </cell>
          <cell r="D156">
            <v>13947.160784020856</v>
          </cell>
        </row>
        <row r="157">
          <cell r="A157">
            <v>140</v>
          </cell>
          <cell r="C157">
            <v>1082754.7263925581</v>
          </cell>
          <cell r="D157">
            <v>13947.160784020856</v>
          </cell>
        </row>
        <row r="158">
          <cell r="A158">
            <v>141</v>
          </cell>
          <cell r="C158">
            <v>1074672.4870431635</v>
          </cell>
          <cell r="D158">
            <v>13947.160784020856</v>
          </cell>
        </row>
        <row r="159">
          <cell r="A159">
            <v>142</v>
          </cell>
          <cell r="C159">
            <v>1066546.4688972931</v>
          </cell>
          <cell r="D159">
            <v>13947.160784020856</v>
          </cell>
        </row>
        <row r="160">
          <cell r="A160">
            <v>143</v>
          </cell>
          <cell r="C160">
            <v>1058376.4348197991</v>
          </cell>
          <cell r="D160">
            <v>13947.160784020856</v>
          </cell>
        </row>
        <row r="161">
          <cell r="A161">
            <v>144</v>
          </cell>
          <cell r="C161">
            <v>1050162.1463910523</v>
          </cell>
          <cell r="D161">
            <v>13947.160784020856</v>
          </cell>
        </row>
        <row r="162">
          <cell r="A162">
            <v>145</v>
          </cell>
          <cell r="C162">
            <v>1041903.363899983</v>
          </cell>
          <cell r="D162">
            <v>13947.160784020856</v>
          </cell>
        </row>
        <row r="163">
          <cell r="A163">
            <v>146</v>
          </cell>
          <cell r="C163">
            <v>1033599.8463370871</v>
          </cell>
          <cell r="D163">
            <v>13947.160784020856</v>
          </cell>
        </row>
        <row r="164">
          <cell r="A164">
            <v>147</v>
          </cell>
          <cell r="C164">
            <v>1025251.3513873921</v>
          </cell>
          <cell r="D164">
            <v>13947.160784020856</v>
          </cell>
        </row>
        <row r="165">
          <cell r="A165">
            <v>148</v>
          </cell>
          <cell r="C165">
            <v>1016857.6354233864</v>
          </cell>
          <cell r="D165">
            <v>13947.160784020856</v>
          </cell>
        </row>
        <row r="166">
          <cell r="A166">
            <v>149</v>
          </cell>
          <cell r="C166">
            <v>1008418.4534979089</v>
          </cell>
          <cell r="D166">
            <v>13947.160784020856</v>
          </cell>
        </row>
        <row r="167">
          <cell r="A167">
            <v>150</v>
          </cell>
          <cell r="C167">
            <v>999933.55933700176</v>
          </cell>
          <cell r="D167">
            <v>13947.160784020856</v>
          </cell>
        </row>
        <row r="168">
          <cell r="A168">
            <v>151</v>
          </cell>
          <cell r="C168">
            <v>991402.70533272298</v>
          </cell>
          <cell r="D168">
            <v>13947.160784020856</v>
          </cell>
        </row>
        <row r="169">
          <cell r="A169">
            <v>152</v>
          </cell>
          <cell r="C169">
            <v>982825.64253592107</v>
          </cell>
          <cell r="D169">
            <v>13947.160784020856</v>
          </cell>
        </row>
        <row r="170">
          <cell r="A170">
            <v>153</v>
          </cell>
          <cell r="C170">
            <v>974202.12064896978</v>
          </cell>
          <cell r="D170">
            <v>13947.160784020856</v>
          </cell>
        </row>
        <row r="171">
          <cell r="A171">
            <v>154</v>
          </cell>
          <cell r="C171">
            <v>965531.8880184642</v>
          </cell>
          <cell r="D171">
            <v>13947.160784020856</v>
          </cell>
        </row>
        <row r="172">
          <cell r="A172">
            <v>155</v>
          </cell>
          <cell r="C172">
            <v>956814.69162787672</v>
          </cell>
          <cell r="D172">
            <v>13947.160784020856</v>
          </cell>
        </row>
        <row r="173">
          <cell r="A173">
            <v>156</v>
          </cell>
          <cell r="C173">
            <v>948050.27709017356</v>
          </cell>
          <cell r="D173">
            <v>13947.160784020856</v>
          </cell>
        </row>
        <row r="174">
          <cell r="A174">
            <v>157</v>
          </cell>
          <cell r="C174">
            <v>939238.38864039117</v>
          </cell>
          <cell r="D174">
            <v>13947.160784020856</v>
          </cell>
        </row>
        <row r="175">
          <cell r="A175">
            <v>158</v>
          </cell>
          <cell r="C175">
            <v>930378.76912817243</v>
          </cell>
          <cell r="D175">
            <v>13947.160784020856</v>
          </cell>
        </row>
        <row r="176">
          <cell r="A176">
            <v>159</v>
          </cell>
          <cell r="C176">
            <v>921471.16001026251</v>
          </cell>
          <cell r="D176">
            <v>13947.160784020856</v>
          </cell>
        </row>
        <row r="177">
          <cell r="A177">
            <v>160</v>
          </cell>
          <cell r="C177">
            <v>912515.30134296394</v>
          </cell>
          <cell r="D177">
            <v>13947.160784020856</v>
          </cell>
        </row>
        <row r="178">
          <cell r="A178">
            <v>161</v>
          </cell>
          <cell r="C178">
            <v>903510.93177455082</v>
          </cell>
          <cell r="D178">
            <v>13947.160784020856</v>
          </cell>
        </row>
        <row r="179">
          <cell r="A179">
            <v>162</v>
          </cell>
          <cell r="C179">
            <v>894457.7885376421</v>
          </cell>
          <cell r="D179">
            <v>13947.160784020856</v>
          </cell>
        </row>
        <row r="180">
          <cell r="A180">
            <v>163</v>
          </cell>
          <cell r="C180">
            <v>885355.60744153347</v>
          </cell>
          <cell r="D180">
            <v>13947.160784020856</v>
          </cell>
        </row>
        <row r="181">
          <cell r="A181">
            <v>164</v>
          </cell>
          <cell r="C181">
            <v>876204.12286448758</v>
          </cell>
          <cell r="D181">
            <v>13947.160784020856</v>
          </cell>
        </row>
        <row r="182">
          <cell r="A182">
            <v>165</v>
          </cell>
          <cell r="C182">
            <v>867003.06774598267</v>
          </cell>
          <cell r="D182">
            <v>13947.160784020856</v>
          </cell>
        </row>
        <row r="183">
          <cell r="A183">
            <v>166</v>
          </cell>
          <cell r="C183">
            <v>857752.17357891926</v>
          </cell>
          <cell r="D183">
            <v>13947.160784020856</v>
          </cell>
        </row>
        <row r="184">
          <cell r="A184">
            <v>167</v>
          </cell>
          <cell r="C184">
            <v>848451.17040178424</v>
          </cell>
          <cell r="D184">
            <v>13947.160784020856</v>
          </cell>
        </row>
        <row r="185">
          <cell r="A185">
            <v>168</v>
          </cell>
          <cell r="C185">
            <v>839099.78679077304</v>
          </cell>
          <cell r="D185">
            <v>13947.160784020856</v>
          </cell>
        </row>
        <row r="186">
          <cell r="A186">
            <v>169</v>
          </cell>
          <cell r="C186">
            <v>829697.74985186884</v>
          </cell>
          <cell r="D186">
            <v>13947.160784020856</v>
          </cell>
        </row>
        <row r="187">
          <cell r="A187">
            <v>170</v>
          </cell>
          <cell r="C187">
            <v>820244.78521287895</v>
          </cell>
          <cell r="D187">
            <v>13947.160784020856</v>
          </cell>
        </row>
        <row r="188">
          <cell r="A188">
            <v>171</v>
          </cell>
          <cell r="C188">
            <v>810740.61701542791</v>
          </cell>
          <cell r="D188">
            <v>13947.160784020856</v>
          </cell>
        </row>
        <row r="189">
          <cell r="A189">
            <v>172</v>
          </cell>
          <cell r="C189">
            <v>801184.96790690732</v>
          </cell>
          <cell r="D189">
            <v>13947.160784020856</v>
          </cell>
        </row>
        <row r="190">
          <cell r="A190">
            <v>173</v>
          </cell>
          <cell r="C190">
            <v>791577.55903238221</v>
          </cell>
          <cell r="D190">
            <v>13947.160784020856</v>
          </cell>
        </row>
        <row r="191">
          <cell r="A191">
            <v>174</v>
          </cell>
          <cell r="C191">
            <v>781918.11002645339</v>
          </cell>
          <cell r="D191">
            <v>13947.160784020856</v>
          </cell>
        </row>
        <row r="192">
          <cell r="A192">
            <v>175</v>
          </cell>
          <cell r="C192">
            <v>772206.33900507586</v>
          </cell>
          <cell r="D192">
            <v>13947.160784020856</v>
          </cell>
        </row>
        <row r="193">
          <cell r="A193">
            <v>176</v>
          </cell>
          <cell r="C193">
            <v>762441.96255733247</v>
          </cell>
          <cell r="D193">
            <v>13947.160784020856</v>
          </cell>
        </row>
        <row r="194">
          <cell r="A194">
            <v>177</v>
          </cell>
          <cell r="C194">
            <v>752624.69573716389</v>
          </cell>
          <cell r="D194">
            <v>13947.160784020856</v>
          </cell>
        </row>
        <row r="195">
          <cell r="A195">
            <v>178</v>
          </cell>
          <cell r="C195">
            <v>742754.25205505267</v>
          </cell>
          <cell r="D195">
            <v>13947.160784020856</v>
          </cell>
        </row>
        <row r="196">
          <cell r="A196">
            <v>179</v>
          </cell>
          <cell r="C196">
            <v>732830.34346966329</v>
          </cell>
          <cell r="D196">
            <v>13947.160784020856</v>
          </cell>
        </row>
        <row r="197">
          <cell r="A197">
            <v>180</v>
          </cell>
          <cell r="C197">
            <v>722852.68037943647</v>
          </cell>
          <cell r="D197">
            <v>13947.160784020856</v>
          </cell>
        </row>
        <row r="198">
          <cell r="A198">
            <v>181</v>
          </cell>
          <cell r="C198">
            <v>712820.97161413752</v>
          </cell>
          <cell r="D198">
            <v>13947.160784020856</v>
          </cell>
        </row>
        <row r="199">
          <cell r="A199">
            <v>182</v>
          </cell>
          <cell r="C199">
            <v>702734.92442635994</v>
          </cell>
          <cell r="D199">
            <v>13947.160784020856</v>
          </cell>
        </row>
        <row r="200">
          <cell r="A200">
            <v>183</v>
          </cell>
          <cell r="C200">
            <v>692594.24448298186</v>
          </cell>
          <cell r="D200">
            <v>13947.160784020856</v>
          </cell>
        </row>
        <row r="201">
          <cell r="A201">
            <v>184</v>
          </cell>
          <cell r="C201">
            <v>682398.6358565772</v>
          </cell>
          <cell r="D201">
            <v>13947.160784020856</v>
          </cell>
        </row>
        <row r="202">
          <cell r="A202">
            <v>185</v>
          </cell>
          <cell r="C202">
            <v>672147.8010167795</v>
          </cell>
          <cell r="D202">
            <v>13947.160784020856</v>
          </cell>
        </row>
        <row r="203">
          <cell r="A203">
            <v>186</v>
          </cell>
          <cell r="C203">
            <v>661841.44082159956</v>
          </cell>
          <cell r="D203">
            <v>13947.160784020856</v>
          </cell>
        </row>
        <row r="204">
          <cell r="A204">
            <v>187</v>
          </cell>
          <cell r="C204">
            <v>651479.25450869568</v>
          </cell>
          <cell r="D204">
            <v>13947.160784020856</v>
          </cell>
        </row>
        <row r="205">
          <cell r="A205">
            <v>188</v>
          </cell>
          <cell r="C205">
            <v>641060.93968659698</v>
          </cell>
          <cell r="D205">
            <v>13947.160784020856</v>
          </cell>
        </row>
        <row r="206">
          <cell r="A206">
            <v>189</v>
          </cell>
          <cell r="C206">
            <v>630586.19232587854</v>
          </cell>
          <cell r="D206">
            <v>13947.160784020856</v>
          </cell>
        </row>
        <row r="207">
          <cell r="A207">
            <v>190</v>
          </cell>
          <cell r="C207">
            <v>620054.70675028954</v>
          </cell>
          <cell r="D207">
            <v>13947.160784020856</v>
          </cell>
        </row>
        <row r="208">
          <cell r="A208">
            <v>191</v>
          </cell>
          <cell r="C208">
            <v>609466.17562783277</v>
          </cell>
          <cell r="D208">
            <v>13947.160784020856</v>
          </cell>
        </row>
        <row r="209">
          <cell r="A209">
            <v>192</v>
          </cell>
          <cell r="C209">
            <v>598820.28996179602</v>
          </cell>
          <cell r="D209">
            <v>13947.160784020856</v>
          </cell>
        </row>
        <row r="210">
          <cell r="A210">
            <v>193</v>
          </cell>
          <cell r="C210">
            <v>588116.73908173491</v>
          </cell>
          <cell r="D210">
            <v>13947.160784020856</v>
          </cell>
        </row>
        <row r="211">
          <cell r="A211">
            <v>194</v>
          </cell>
          <cell r="C211">
            <v>577355.21063440677</v>
          </cell>
          <cell r="D211">
            <v>13947.160784020856</v>
          </cell>
        </row>
        <row r="212">
          <cell r="A212">
            <v>195</v>
          </cell>
          <cell r="C212">
            <v>566535.39057465561</v>
          </cell>
          <cell r="D212">
            <v>13947.160784020856</v>
          </cell>
        </row>
        <row r="213">
          <cell r="A213">
            <v>196</v>
          </cell>
          <cell r="C213">
            <v>555656.96315624751</v>
          </cell>
          <cell r="D213">
            <v>13947.160784020856</v>
          </cell>
        </row>
        <row r="214">
          <cell r="A214">
            <v>197</v>
          </cell>
          <cell r="C214">
            <v>544719.61092265637</v>
          </cell>
          <cell r="D214">
            <v>13947.160784020856</v>
          </cell>
        </row>
        <row r="215">
          <cell r="A215">
            <v>198</v>
          </cell>
          <cell r="C215">
            <v>533723.01469779992</v>
          </cell>
          <cell r="D215">
            <v>13947.160784020856</v>
          </cell>
        </row>
        <row r="216">
          <cell r="A216">
            <v>199</v>
          </cell>
          <cell r="C216">
            <v>522666.85357672547</v>
          </cell>
          <cell r="D216">
            <v>13947.160784020856</v>
          </cell>
        </row>
        <row r="217">
          <cell r="A217">
            <v>200</v>
          </cell>
          <cell r="C217">
            <v>511550.80491624522</v>
          </cell>
          <cell r="D217">
            <v>13947.160784020856</v>
          </cell>
        </row>
        <row r="218">
          <cell r="A218">
            <v>201</v>
          </cell>
          <cell r="C218">
            <v>500374.54432552069</v>
          </cell>
          <cell r="D218">
            <v>13947.160784020856</v>
          </cell>
        </row>
        <row r="219">
          <cell r="A219">
            <v>202</v>
          </cell>
          <cell r="C219">
            <v>489137.74565659638</v>
          </cell>
          <cell r="D219">
            <v>13947.160784020856</v>
          </cell>
        </row>
        <row r="220">
          <cell r="A220">
            <v>203</v>
          </cell>
          <cell r="C220">
            <v>477840.0809948821</v>
          </cell>
          <cell r="D220">
            <v>13947.160784020856</v>
          </cell>
        </row>
        <row r="221">
          <cell r="A221">
            <v>204</v>
          </cell>
          <cell r="C221">
            <v>466481.2206495835</v>
          </cell>
          <cell r="D221">
            <v>13947.160784020856</v>
          </cell>
        </row>
        <row r="222">
          <cell r="A222">
            <v>205</v>
          </cell>
          <cell r="C222">
            <v>455060.83314408123</v>
          </cell>
          <cell r="D222">
            <v>13947.160784020856</v>
          </cell>
        </row>
        <row r="223">
          <cell r="A223">
            <v>206</v>
          </cell>
          <cell r="C223">
            <v>443578.58520625747</v>
          </cell>
          <cell r="D223">
            <v>13947.160784020856</v>
          </cell>
        </row>
        <row r="224">
          <cell r="A224">
            <v>207</v>
          </cell>
          <cell r="C224">
            <v>432034.14175877051</v>
          </cell>
          <cell r="D224">
            <v>13947.160784020856</v>
          </cell>
        </row>
        <row r="225">
          <cell r="A225">
            <v>208</v>
          </cell>
          <cell r="C225">
            <v>420427.16590927634</v>
          </cell>
          <cell r="D225">
            <v>13947.160784020856</v>
          </cell>
        </row>
        <row r="226">
          <cell r="A226">
            <v>209</v>
          </cell>
          <cell r="C226">
            <v>408757.31894059741</v>
          </cell>
          <cell r="D226">
            <v>13947.160784020856</v>
          </cell>
        </row>
        <row r="227">
          <cell r="A227">
            <v>210</v>
          </cell>
          <cell r="C227">
            <v>397024.2603008381</v>
          </cell>
          <cell r="D227">
            <v>13947.160784020856</v>
          </cell>
        </row>
        <row r="228">
          <cell r="A228">
            <v>211</v>
          </cell>
          <cell r="C228">
            <v>385227.64759344677</v>
          </cell>
          <cell r="D228">
            <v>13947.160784020856</v>
          </cell>
        </row>
        <row r="229">
          <cell r="A229">
            <v>212</v>
          </cell>
          <cell r="C229">
            <v>373367.13656722376</v>
          </cell>
          <cell r="D229">
            <v>13947.160784020856</v>
          </cell>
        </row>
        <row r="230">
          <cell r="A230">
            <v>213</v>
          </cell>
          <cell r="C230">
            <v>361442.38110627537</v>
          </cell>
          <cell r="D230">
            <v>13947.160784020856</v>
          </cell>
        </row>
        <row r="231">
          <cell r="A231">
            <v>214</v>
          </cell>
          <cell r="C231">
            <v>349453.03321991349</v>
          </cell>
          <cell r="D231">
            <v>13947.160784020856</v>
          </cell>
        </row>
        <row r="232">
          <cell r="A232">
            <v>215</v>
          </cell>
          <cell r="C232">
            <v>337398.7430325005</v>
          </cell>
          <cell r="D232">
            <v>13947.160784020856</v>
          </cell>
        </row>
        <row r="233">
          <cell r="A233">
            <v>216</v>
          </cell>
          <cell r="C233">
            <v>325279.158773239</v>
          </cell>
          <cell r="D233">
            <v>13947.160784020856</v>
          </cell>
        </row>
        <row r="234">
          <cell r="A234">
            <v>217</v>
          </cell>
          <cell r="C234">
            <v>313093.92676590651</v>
          </cell>
          <cell r="D234">
            <v>13947.160784020856</v>
          </cell>
        </row>
        <row r="235">
          <cell r="A235">
            <v>218</v>
          </cell>
          <cell r="C235">
            <v>300842.69141853432</v>
          </cell>
          <cell r="D235">
            <v>13947.160784020856</v>
          </cell>
        </row>
        <row r="236">
          <cell r="A236">
            <v>219</v>
          </cell>
          <cell r="C236">
            <v>288525.09521303052</v>
          </cell>
          <cell r="D236">
            <v>13947.160784020856</v>
          </cell>
        </row>
        <row r="237">
          <cell r="A237">
            <v>220</v>
          </cell>
          <cell r="C237">
            <v>276140.7786947469</v>
          </cell>
          <cell r="D237">
            <v>13947.160784020856</v>
          </cell>
        </row>
        <row r="238">
          <cell r="A238">
            <v>221</v>
          </cell>
          <cell r="C238">
            <v>263689.38046198926</v>
          </cell>
          <cell r="D238">
            <v>13947.160784020856</v>
          </cell>
        </row>
        <row r="239">
          <cell r="A239">
            <v>222</v>
          </cell>
          <cell r="C239">
            <v>251170.53715547084</v>
          </cell>
          <cell r="D239">
            <v>13947.160784020856</v>
          </cell>
        </row>
        <row r="240">
          <cell r="A240">
            <v>223</v>
          </cell>
          <cell r="C240">
            <v>238583.88344770879</v>
          </cell>
          <cell r="D240">
            <v>13947.160784020856</v>
          </cell>
        </row>
        <row r="241">
          <cell r="A241">
            <v>224</v>
          </cell>
          <cell r="C241">
            <v>225929.05203236302</v>
          </cell>
          <cell r="D241">
            <v>13947.160784020856</v>
          </cell>
        </row>
        <row r="242">
          <cell r="A242">
            <v>225</v>
          </cell>
          <cell r="C242">
            <v>213205.67361351746</v>
          </cell>
          <cell r="D242">
            <v>13947.160784020856</v>
          </cell>
        </row>
        <row r="243">
          <cell r="A243">
            <v>226</v>
          </cell>
          <cell r="C243">
            <v>200413.37689490317</v>
          </cell>
          <cell r="D243">
            <v>13947.160784020856</v>
          </cell>
        </row>
        <row r="244">
          <cell r="A244">
            <v>227</v>
          </cell>
          <cell r="C244">
            <v>187551.78856906304</v>
          </cell>
          <cell r="D244">
            <v>13947.160784020856</v>
          </cell>
        </row>
        <row r="245">
          <cell r="A245">
            <v>228</v>
          </cell>
          <cell r="C245">
            <v>174620.53330645795</v>
          </cell>
          <cell r="D245">
            <v>13947.160784020856</v>
          </cell>
        </row>
        <row r="246">
          <cell r="A246">
            <v>229</v>
          </cell>
          <cell r="C246">
            <v>161619.23374451374</v>
          </cell>
          <cell r="D246">
            <v>13947.160784020856</v>
          </cell>
        </row>
        <row r="247">
          <cell r="A247">
            <v>230</v>
          </cell>
          <cell r="C247">
            <v>148547.51047660899</v>
          </cell>
          <cell r="D247">
            <v>13947.160784020856</v>
          </cell>
        </row>
        <row r="248">
          <cell r="A248">
            <v>231</v>
          </cell>
          <cell r="C248">
            <v>135404.9820410031</v>
          </cell>
          <cell r="D248">
            <v>13947.160784020856</v>
          </cell>
        </row>
        <row r="249">
          <cell r="A249">
            <v>232</v>
          </cell>
          <cell r="C249">
            <v>122191.26490970433</v>
          </cell>
          <cell r="D249">
            <v>13947.160784020856</v>
          </cell>
        </row>
        <row r="250">
          <cell r="A250">
            <v>233</v>
          </cell>
          <cell r="C250">
            <v>108905.9734772777</v>
          </cell>
          <cell r="D250">
            <v>13947.160784020856</v>
          </cell>
        </row>
        <row r="251">
          <cell r="A251">
            <v>234</v>
          </cell>
          <cell r="C251">
            <v>95548.720049592099</v>
          </cell>
          <cell r="D251">
            <v>13947.160784020856</v>
          </cell>
        </row>
        <row r="252">
          <cell r="A252">
            <v>235</v>
          </cell>
          <cell r="C252">
            <v>82119.11483250653</v>
          </cell>
          <cell r="D252">
            <v>13947.160784020856</v>
          </cell>
        </row>
        <row r="253">
          <cell r="A253">
            <v>236</v>
          </cell>
          <cell r="C253">
            <v>68616.765920495091</v>
          </cell>
          <cell r="D253">
            <v>13947.160784020856</v>
          </cell>
        </row>
        <row r="254">
          <cell r="A254">
            <v>237</v>
          </cell>
          <cell r="C254">
            <v>55041.27928521025</v>
          </cell>
          <cell r="D254">
            <v>13947.160784020856</v>
          </cell>
        </row>
        <row r="255">
          <cell r="A255">
            <v>238</v>
          </cell>
          <cell r="C255">
            <v>41392.258763984282</v>
          </cell>
          <cell r="D255">
            <v>13947.160784020856</v>
          </cell>
        </row>
        <row r="256">
          <cell r="A256">
            <v>239</v>
          </cell>
          <cell r="C256">
            <v>27669.306048268343</v>
          </cell>
          <cell r="D256">
            <v>13947.160784020856</v>
          </cell>
        </row>
        <row r="257">
          <cell r="A257">
            <v>240</v>
          </cell>
          <cell r="C257">
            <v>13872.020672008941</v>
          </cell>
          <cell r="D257">
            <v>13947.160784020856</v>
          </cell>
        </row>
        <row r="258">
          <cell r="A258">
            <v>241</v>
          </cell>
          <cell r="C258">
            <v>0</v>
          </cell>
          <cell r="D258">
            <v>13947.160784020856</v>
          </cell>
        </row>
        <row r="259">
          <cell r="A259">
            <v>242</v>
          </cell>
          <cell r="C259">
            <v>0</v>
          </cell>
          <cell r="D259">
            <v>13947.160784020856</v>
          </cell>
        </row>
        <row r="260">
          <cell r="A260">
            <v>243</v>
          </cell>
          <cell r="C260">
            <v>0</v>
          </cell>
          <cell r="D260">
            <v>13947.160784020856</v>
          </cell>
        </row>
        <row r="261">
          <cell r="A261">
            <v>244</v>
          </cell>
          <cell r="C261">
            <v>0</v>
          </cell>
          <cell r="D261">
            <v>13947.160784020856</v>
          </cell>
        </row>
        <row r="262">
          <cell r="A262">
            <v>245</v>
          </cell>
          <cell r="C262">
            <v>0</v>
          </cell>
          <cell r="D262">
            <v>13947.160784020856</v>
          </cell>
        </row>
        <row r="263">
          <cell r="A263">
            <v>246</v>
          </cell>
          <cell r="C263">
            <v>0</v>
          </cell>
          <cell r="D263">
            <v>13947.160784020856</v>
          </cell>
        </row>
        <row r="264">
          <cell r="A264">
            <v>247</v>
          </cell>
          <cell r="C264">
            <v>0</v>
          </cell>
          <cell r="D264">
            <v>13947.160784020856</v>
          </cell>
        </row>
        <row r="265">
          <cell r="A265">
            <v>248</v>
          </cell>
          <cell r="C265">
            <v>0</v>
          </cell>
          <cell r="D265">
            <v>13947.160784020856</v>
          </cell>
        </row>
        <row r="266">
          <cell r="A266">
            <v>249</v>
          </cell>
          <cell r="C266">
            <v>0</v>
          </cell>
          <cell r="D266">
            <v>13947.160784020856</v>
          </cell>
        </row>
        <row r="267">
          <cell r="A267">
            <v>250</v>
          </cell>
          <cell r="C267">
            <v>0</v>
          </cell>
          <cell r="D267">
            <v>13947.160784020856</v>
          </cell>
        </row>
        <row r="268">
          <cell r="A268">
            <v>251</v>
          </cell>
          <cell r="C268">
            <v>0</v>
          </cell>
          <cell r="D268">
            <v>13947.160784020856</v>
          </cell>
        </row>
        <row r="269">
          <cell r="A269">
            <v>252</v>
          </cell>
          <cell r="C269">
            <v>0</v>
          </cell>
          <cell r="D269">
            <v>13947.160784020856</v>
          </cell>
        </row>
        <row r="270">
          <cell r="A270">
            <v>253</v>
          </cell>
          <cell r="C270">
            <v>0</v>
          </cell>
          <cell r="D270">
            <v>13947.160784020856</v>
          </cell>
        </row>
        <row r="271">
          <cell r="A271">
            <v>254</v>
          </cell>
          <cell r="C271">
            <v>0</v>
          </cell>
          <cell r="D271">
            <v>13947.160784020856</v>
          </cell>
        </row>
        <row r="272">
          <cell r="A272">
            <v>255</v>
          </cell>
          <cell r="C272">
            <v>0</v>
          </cell>
          <cell r="D272">
            <v>13947.160784020856</v>
          </cell>
        </row>
        <row r="273">
          <cell r="A273">
            <v>256</v>
          </cell>
          <cell r="C273">
            <v>0</v>
          </cell>
          <cell r="D273">
            <v>13947.160784020856</v>
          </cell>
        </row>
        <row r="274">
          <cell r="A274">
            <v>257</v>
          </cell>
          <cell r="C274">
            <v>0</v>
          </cell>
          <cell r="D274">
            <v>13947.160784020856</v>
          </cell>
        </row>
        <row r="275">
          <cell r="A275">
            <v>258</v>
          </cell>
          <cell r="C275">
            <v>0</v>
          </cell>
          <cell r="D275">
            <v>13947.160784020856</v>
          </cell>
        </row>
        <row r="276">
          <cell r="A276">
            <v>259</v>
          </cell>
          <cell r="C276">
            <v>0</v>
          </cell>
          <cell r="D276">
            <v>13947.160784020856</v>
          </cell>
        </row>
        <row r="277">
          <cell r="A277">
            <v>260</v>
          </cell>
          <cell r="C277">
            <v>0</v>
          </cell>
          <cell r="D277">
            <v>13947.160784020856</v>
          </cell>
        </row>
        <row r="278">
          <cell r="A278">
            <v>261</v>
          </cell>
          <cell r="C278">
            <v>0</v>
          </cell>
          <cell r="D278">
            <v>13947.160784020856</v>
          </cell>
        </row>
        <row r="279">
          <cell r="A279">
            <v>262</v>
          </cell>
          <cell r="C279">
            <v>0</v>
          </cell>
          <cell r="D279">
            <v>13947.160784020856</v>
          </cell>
        </row>
        <row r="280">
          <cell r="A280">
            <v>263</v>
          </cell>
          <cell r="C280">
            <v>0</v>
          </cell>
          <cell r="D280">
            <v>13947.160784020856</v>
          </cell>
        </row>
        <row r="281">
          <cell r="A281">
            <v>264</v>
          </cell>
          <cell r="C281">
            <v>0</v>
          </cell>
          <cell r="D281">
            <v>13947.160784020856</v>
          </cell>
        </row>
        <row r="282">
          <cell r="A282">
            <v>265</v>
          </cell>
          <cell r="C282">
            <v>0</v>
          </cell>
          <cell r="D282">
            <v>13947.160784020856</v>
          </cell>
        </row>
        <row r="283">
          <cell r="A283">
            <v>266</v>
          </cell>
          <cell r="C283">
            <v>0</v>
          </cell>
          <cell r="D283">
            <v>13947.160784020856</v>
          </cell>
        </row>
        <row r="284">
          <cell r="A284">
            <v>267</v>
          </cell>
          <cell r="C284">
            <v>0</v>
          </cell>
          <cell r="D284">
            <v>13947.160784020856</v>
          </cell>
        </row>
        <row r="285">
          <cell r="A285">
            <v>268</v>
          </cell>
          <cell r="C285">
            <v>0</v>
          </cell>
          <cell r="D285">
            <v>13947.160784020856</v>
          </cell>
        </row>
        <row r="286">
          <cell r="A286">
            <v>269</v>
          </cell>
          <cell r="C286">
            <v>0</v>
          </cell>
          <cell r="D286">
            <v>13947.160784020856</v>
          </cell>
        </row>
        <row r="287">
          <cell r="A287">
            <v>270</v>
          </cell>
          <cell r="C287">
            <v>0</v>
          </cell>
          <cell r="D287">
            <v>13947.160784020856</v>
          </cell>
        </row>
        <row r="288">
          <cell r="A288">
            <v>271</v>
          </cell>
          <cell r="C288">
            <v>0</v>
          </cell>
          <cell r="D288">
            <v>13947.160784020856</v>
          </cell>
        </row>
        <row r="289">
          <cell r="A289">
            <v>272</v>
          </cell>
          <cell r="C289">
            <v>0</v>
          </cell>
          <cell r="D289">
            <v>13947.160784020856</v>
          </cell>
        </row>
        <row r="290">
          <cell r="A290">
            <v>273</v>
          </cell>
          <cell r="C290">
            <v>0</v>
          </cell>
          <cell r="D290">
            <v>13947.160784020856</v>
          </cell>
        </row>
        <row r="291">
          <cell r="A291">
            <v>274</v>
          </cell>
          <cell r="C291">
            <v>0</v>
          </cell>
          <cell r="D291">
            <v>13947.160784020856</v>
          </cell>
        </row>
        <row r="292">
          <cell r="A292">
            <v>275</v>
          </cell>
          <cell r="C292">
            <v>0</v>
          </cell>
          <cell r="D292">
            <v>13947.160784020856</v>
          </cell>
        </row>
        <row r="293">
          <cell r="A293">
            <v>276</v>
          </cell>
          <cell r="C293">
            <v>0</v>
          </cell>
          <cell r="D293">
            <v>13947.160784020856</v>
          </cell>
        </row>
        <row r="294">
          <cell r="A294">
            <v>277</v>
          </cell>
          <cell r="C294">
            <v>0</v>
          </cell>
          <cell r="D294">
            <v>13947.160784020856</v>
          </cell>
        </row>
        <row r="295">
          <cell r="A295">
            <v>278</v>
          </cell>
          <cell r="C295">
            <v>0</v>
          </cell>
          <cell r="D295">
            <v>13947.160784020856</v>
          </cell>
        </row>
        <row r="296">
          <cell r="A296">
            <v>279</v>
          </cell>
          <cell r="C296">
            <v>0</v>
          </cell>
          <cell r="D296">
            <v>13947.160784020856</v>
          </cell>
        </row>
        <row r="297">
          <cell r="A297">
            <v>280</v>
          </cell>
          <cell r="C297">
            <v>0</v>
          </cell>
          <cell r="D297">
            <v>13947.160784020856</v>
          </cell>
        </row>
        <row r="298">
          <cell r="A298">
            <v>281</v>
          </cell>
          <cell r="C298">
            <v>0</v>
          </cell>
          <cell r="D298">
            <v>13947.160784020856</v>
          </cell>
        </row>
        <row r="299">
          <cell r="A299">
            <v>282</v>
          </cell>
          <cell r="C299">
            <v>0</v>
          </cell>
          <cell r="D299">
            <v>13947.160784020856</v>
          </cell>
        </row>
        <row r="300">
          <cell r="A300">
            <v>283</v>
          </cell>
          <cell r="C300">
            <v>0</v>
          </cell>
          <cell r="D300">
            <v>13947.160784020856</v>
          </cell>
        </row>
        <row r="301">
          <cell r="A301">
            <v>284</v>
          </cell>
          <cell r="C301">
            <v>0</v>
          </cell>
          <cell r="D301">
            <v>13947.160784020856</v>
          </cell>
        </row>
        <row r="302">
          <cell r="A302">
            <v>285</v>
          </cell>
          <cell r="C302">
            <v>0</v>
          </cell>
          <cell r="D302">
            <v>13947.160784020856</v>
          </cell>
        </row>
        <row r="303">
          <cell r="A303">
            <v>286</v>
          </cell>
          <cell r="C303">
            <v>0</v>
          </cell>
          <cell r="D303">
            <v>13947.160784020856</v>
          </cell>
        </row>
        <row r="304">
          <cell r="A304">
            <v>287</v>
          </cell>
          <cell r="C304">
            <v>0</v>
          </cell>
          <cell r="D304">
            <v>13947.160784020856</v>
          </cell>
        </row>
        <row r="305">
          <cell r="A305">
            <v>288</v>
          </cell>
          <cell r="C305">
            <v>0</v>
          </cell>
          <cell r="D305">
            <v>13947.160784020856</v>
          </cell>
        </row>
        <row r="306">
          <cell r="A306">
            <v>289</v>
          </cell>
          <cell r="C306">
            <v>0</v>
          </cell>
          <cell r="D306">
            <v>13947.160784020856</v>
          </cell>
        </row>
        <row r="307">
          <cell r="A307">
            <v>290</v>
          </cell>
          <cell r="C307">
            <v>0</v>
          </cell>
          <cell r="D307">
            <v>13947.160784020856</v>
          </cell>
        </row>
        <row r="308">
          <cell r="A308">
            <v>291</v>
          </cell>
          <cell r="C308">
            <v>0</v>
          </cell>
          <cell r="D308">
            <v>13947.160784020856</v>
          </cell>
        </row>
        <row r="309">
          <cell r="A309">
            <v>292</v>
          </cell>
          <cell r="C309">
            <v>0</v>
          </cell>
          <cell r="D309">
            <v>13947.160784020856</v>
          </cell>
        </row>
        <row r="310">
          <cell r="A310">
            <v>293</v>
          </cell>
          <cell r="C310">
            <v>0</v>
          </cell>
          <cell r="D310">
            <v>13947.160784020856</v>
          </cell>
        </row>
        <row r="311">
          <cell r="A311">
            <v>294</v>
          </cell>
          <cell r="C311">
            <v>0</v>
          </cell>
          <cell r="D311">
            <v>13947.160784020856</v>
          </cell>
        </row>
        <row r="312">
          <cell r="A312">
            <v>295</v>
          </cell>
          <cell r="C312">
            <v>0</v>
          </cell>
          <cell r="D312">
            <v>13947.160784020856</v>
          </cell>
        </row>
        <row r="313">
          <cell r="A313">
            <v>296</v>
          </cell>
          <cell r="C313">
            <v>0</v>
          </cell>
          <cell r="D313">
            <v>13947.160784020856</v>
          </cell>
        </row>
        <row r="314">
          <cell r="A314">
            <v>297</v>
          </cell>
          <cell r="C314">
            <v>0</v>
          </cell>
          <cell r="D314">
            <v>13947.160784020856</v>
          </cell>
        </row>
        <row r="315">
          <cell r="A315">
            <v>298</v>
          </cell>
          <cell r="C315">
            <v>0</v>
          </cell>
          <cell r="D315">
            <v>13947.160784020856</v>
          </cell>
        </row>
        <row r="316">
          <cell r="A316">
            <v>299</v>
          </cell>
          <cell r="C316">
            <v>0</v>
          </cell>
          <cell r="D316">
            <v>13947.160784020856</v>
          </cell>
        </row>
        <row r="317">
          <cell r="A317">
            <v>300</v>
          </cell>
          <cell r="C317">
            <v>0</v>
          </cell>
          <cell r="D317">
            <v>13947.160784020856</v>
          </cell>
        </row>
        <row r="318">
          <cell r="A318">
            <v>301</v>
          </cell>
          <cell r="C318">
            <v>0</v>
          </cell>
          <cell r="D318">
            <v>13947.160784020856</v>
          </cell>
        </row>
        <row r="319">
          <cell r="A319">
            <v>302</v>
          </cell>
          <cell r="C319">
            <v>0</v>
          </cell>
          <cell r="D319">
            <v>13947.160784020856</v>
          </cell>
        </row>
        <row r="320">
          <cell r="A320">
            <v>303</v>
          </cell>
          <cell r="C320">
            <v>0</v>
          </cell>
          <cell r="D320">
            <v>13947.160784020856</v>
          </cell>
        </row>
        <row r="321">
          <cell r="A321">
            <v>304</v>
          </cell>
          <cell r="C321">
            <v>0</v>
          </cell>
          <cell r="D321">
            <v>13947.160784020856</v>
          </cell>
        </row>
        <row r="322">
          <cell r="A322">
            <v>305</v>
          </cell>
          <cell r="C322">
            <v>0</v>
          </cell>
          <cell r="D322">
            <v>13947.160784020856</v>
          </cell>
        </row>
        <row r="323">
          <cell r="A323">
            <v>306</v>
          </cell>
          <cell r="C323">
            <v>0</v>
          </cell>
          <cell r="D323">
            <v>13947.160784020856</v>
          </cell>
        </row>
        <row r="324">
          <cell r="A324">
            <v>307</v>
          </cell>
          <cell r="C324">
            <v>0</v>
          </cell>
          <cell r="D324">
            <v>13947.160784020856</v>
          </cell>
        </row>
        <row r="325">
          <cell r="A325">
            <v>308</v>
          </cell>
          <cell r="C325">
            <v>0</v>
          </cell>
          <cell r="D325">
            <v>13947.160784020856</v>
          </cell>
        </row>
        <row r="326">
          <cell r="A326">
            <v>309</v>
          </cell>
          <cell r="C326">
            <v>0</v>
          </cell>
          <cell r="D326">
            <v>13947.160784020856</v>
          </cell>
        </row>
        <row r="327">
          <cell r="A327">
            <v>310</v>
          </cell>
          <cell r="C327">
            <v>0</v>
          </cell>
          <cell r="D327">
            <v>13947.160784020856</v>
          </cell>
        </row>
        <row r="328">
          <cell r="A328">
            <v>311</v>
          </cell>
          <cell r="C328">
            <v>0</v>
          </cell>
          <cell r="D328">
            <v>13947.160784020856</v>
          </cell>
        </row>
        <row r="329">
          <cell r="A329">
            <v>312</v>
          </cell>
          <cell r="C329">
            <v>0</v>
          </cell>
          <cell r="D329">
            <v>13947.160784020856</v>
          </cell>
        </row>
        <row r="330">
          <cell r="A330">
            <v>313</v>
          </cell>
          <cell r="C330">
            <v>0</v>
          </cell>
          <cell r="D330">
            <v>13947.160784020856</v>
          </cell>
        </row>
        <row r="331">
          <cell r="A331">
            <v>314</v>
          </cell>
          <cell r="C331">
            <v>0</v>
          </cell>
          <cell r="D331">
            <v>13947.160784020856</v>
          </cell>
        </row>
        <row r="332">
          <cell r="A332">
            <v>315</v>
          </cell>
          <cell r="C332">
            <v>0</v>
          </cell>
          <cell r="D332">
            <v>13947.160784020856</v>
          </cell>
        </row>
        <row r="333">
          <cell r="A333">
            <v>316</v>
          </cell>
          <cell r="C333">
            <v>0</v>
          </cell>
          <cell r="D333">
            <v>13947.160784020856</v>
          </cell>
        </row>
        <row r="334">
          <cell r="A334">
            <v>317</v>
          </cell>
          <cell r="C334">
            <v>0</v>
          </cell>
          <cell r="D334">
            <v>13947.160784020856</v>
          </cell>
        </row>
        <row r="335">
          <cell r="A335">
            <v>318</v>
          </cell>
          <cell r="C335">
            <v>0</v>
          </cell>
          <cell r="D335">
            <v>13947.160784020856</v>
          </cell>
        </row>
        <row r="336">
          <cell r="A336">
            <v>319</v>
          </cell>
          <cell r="C336">
            <v>0</v>
          </cell>
          <cell r="D336">
            <v>13947.160784020856</v>
          </cell>
        </row>
        <row r="337">
          <cell r="A337">
            <v>320</v>
          </cell>
          <cell r="C337">
            <v>0</v>
          </cell>
          <cell r="D337">
            <v>13947.160784020856</v>
          </cell>
        </row>
        <row r="338">
          <cell r="A338">
            <v>321</v>
          </cell>
          <cell r="C338">
            <v>0</v>
          </cell>
          <cell r="D338">
            <v>13947.160784020856</v>
          </cell>
        </row>
        <row r="339">
          <cell r="A339">
            <v>322</v>
          </cell>
          <cell r="C339">
            <v>0</v>
          </cell>
          <cell r="D339">
            <v>13947.160784020856</v>
          </cell>
        </row>
        <row r="340">
          <cell r="A340">
            <v>323</v>
          </cell>
          <cell r="C340">
            <v>0</v>
          </cell>
          <cell r="D340">
            <v>13947.160784020856</v>
          </cell>
        </row>
        <row r="341">
          <cell r="A341">
            <v>324</v>
          </cell>
          <cell r="C341">
            <v>0</v>
          </cell>
          <cell r="D341">
            <v>13947.160784020856</v>
          </cell>
        </row>
        <row r="342">
          <cell r="A342">
            <v>325</v>
          </cell>
          <cell r="C342">
            <v>0</v>
          </cell>
          <cell r="D342">
            <v>13947.160784020856</v>
          </cell>
        </row>
        <row r="343">
          <cell r="A343">
            <v>326</v>
          </cell>
          <cell r="C343">
            <v>0</v>
          </cell>
          <cell r="D343">
            <v>13947.160784020856</v>
          </cell>
        </row>
        <row r="344">
          <cell r="A344">
            <v>327</v>
          </cell>
          <cell r="C344">
            <v>0</v>
          </cell>
          <cell r="D344">
            <v>13947.160784020856</v>
          </cell>
        </row>
        <row r="345">
          <cell r="A345">
            <v>328</v>
          </cell>
          <cell r="C345">
            <v>0</v>
          </cell>
          <cell r="D345">
            <v>13947.160784020856</v>
          </cell>
        </row>
        <row r="346">
          <cell r="A346">
            <v>329</v>
          </cell>
          <cell r="C346">
            <v>0</v>
          </cell>
          <cell r="D346">
            <v>13947.160784020856</v>
          </cell>
        </row>
        <row r="347">
          <cell r="A347">
            <v>330</v>
          </cell>
          <cell r="C347">
            <v>0</v>
          </cell>
          <cell r="D347">
            <v>13947.160784020856</v>
          </cell>
        </row>
        <row r="348">
          <cell r="A348">
            <v>331</v>
          </cell>
          <cell r="C348">
            <v>0</v>
          </cell>
          <cell r="D348">
            <v>13947.160784020856</v>
          </cell>
        </row>
        <row r="349">
          <cell r="A349">
            <v>332</v>
          </cell>
          <cell r="C349">
            <v>0</v>
          </cell>
          <cell r="D349">
            <v>13947.160784020856</v>
          </cell>
        </row>
        <row r="350">
          <cell r="A350">
            <v>333</v>
          </cell>
          <cell r="C350">
            <v>0</v>
          </cell>
          <cell r="D350">
            <v>13947.160784020856</v>
          </cell>
        </row>
        <row r="351">
          <cell r="A351">
            <v>334</v>
          </cell>
          <cell r="C351">
            <v>0</v>
          </cell>
          <cell r="D351">
            <v>13947.160784020856</v>
          </cell>
        </row>
        <row r="352">
          <cell r="A352">
            <v>335</v>
          </cell>
          <cell r="C352">
            <v>0</v>
          </cell>
          <cell r="D352">
            <v>13947.160784020856</v>
          </cell>
        </row>
        <row r="353">
          <cell r="A353">
            <v>336</v>
          </cell>
          <cell r="C353">
            <v>0</v>
          </cell>
          <cell r="D353">
            <v>13947.160784020856</v>
          </cell>
        </row>
        <row r="354">
          <cell r="A354">
            <v>337</v>
          </cell>
          <cell r="C354">
            <v>0</v>
          </cell>
          <cell r="D354">
            <v>13947.160784020856</v>
          </cell>
        </row>
        <row r="355">
          <cell r="A355">
            <v>338</v>
          </cell>
          <cell r="C355">
            <v>0</v>
          </cell>
          <cell r="D355">
            <v>13947.160784020856</v>
          </cell>
        </row>
        <row r="356">
          <cell r="A356">
            <v>339</v>
          </cell>
          <cell r="C356">
            <v>0</v>
          </cell>
          <cell r="D356">
            <v>13947.160784020856</v>
          </cell>
        </row>
        <row r="357">
          <cell r="A357">
            <v>340</v>
          </cell>
          <cell r="C357">
            <v>0</v>
          </cell>
          <cell r="D357">
            <v>13947.160784020856</v>
          </cell>
        </row>
        <row r="358">
          <cell r="A358">
            <v>341</v>
          </cell>
          <cell r="C358">
            <v>0</v>
          </cell>
          <cell r="D358">
            <v>13947.160784020856</v>
          </cell>
        </row>
        <row r="359">
          <cell r="A359">
            <v>342</v>
          </cell>
          <cell r="C359">
            <v>0</v>
          </cell>
          <cell r="D359">
            <v>13947.160784020856</v>
          </cell>
        </row>
        <row r="360">
          <cell r="A360">
            <v>343</v>
          </cell>
          <cell r="C360">
            <v>0</v>
          </cell>
          <cell r="D360">
            <v>13947.160784020856</v>
          </cell>
        </row>
        <row r="361">
          <cell r="A361">
            <v>344</v>
          </cell>
          <cell r="C361">
            <v>0</v>
          </cell>
          <cell r="D361">
            <v>13947.160784020856</v>
          </cell>
        </row>
        <row r="362">
          <cell r="A362">
            <v>345</v>
          </cell>
          <cell r="C362">
            <v>0</v>
          </cell>
          <cell r="D362">
            <v>13947.160784020856</v>
          </cell>
        </row>
        <row r="363">
          <cell r="A363">
            <v>346</v>
          </cell>
          <cell r="C363">
            <v>0</v>
          </cell>
          <cell r="D363">
            <v>13947.160784020856</v>
          </cell>
        </row>
        <row r="364">
          <cell r="A364">
            <v>347</v>
          </cell>
          <cell r="C364">
            <v>0</v>
          </cell>
          <cell r="D364">
            <v>13947.160784020856</v>
          </cell>
        </row>
        <row r="365">
          <cell r="A365">
            <v>348</v>
          </cell>
          <cell r="C365">
            <v>0</v>
          </cell>
          <cell r="D365">
            <v>13947.160784020856</v>
          </cell>
        </row>
        <row r="366">
          <cell r="A366">
            <v>349</v>
          </cell>
          <cell r="C366">
            <v>0</v>
          </cell>
          <cell r="D366">
            <v>13947.160784020856</v>
          </cell>
        </row>
        <row r="367">
          <cell r="A367">
            <v>350</v>
          </cell>
          <cell r="C367">
            <v>0</v>
          </cell>
          <cell r="D367">
            <v>13947.160784020856</v>
          </cell>
        </row>
        <row r="368">
          <cell r="A368">
            <v>351</v>
          </cell>
          <cell r="C368">
            <v>0</v>
          </cell>
          <cell r="D368">
            <v>13947.160784020856</v>
          </cell>
        </row>
        <row r="369">
          <cell r="A369">
            <v>352</v>
          </cell>
          <cell r="C369">
            <v>0</v>
          </cell>
          <cell r="D369">
            <v>13947.160784020856</v>
          </cell>
        </row>
        <row r="370">
          <cell r="A370">
            <v>353</v>
          </cell>
          <cell r="C370">
            <v>0</v>
          </cell>
          <cell r="D370">
            <v>13947.160784020856</v>
          </cell>
        </row>
        <row r="371">
          <cell r="A371">
            <v>354</v>
          </cell>
          <cell r="C371">
            <v>0</v>
          </cell>
          <cell r="D371">
            <v>13947.160784020856</v>
          </cell>
        </row>
        <row r="372">
          <cell r="A372">
            <v>355</v>
          </cell>
          <cell r="C372">
            <v>0</v>
          </cell>
          <cell r="D372">
            <v>13947.160784020856</v>
          </cell>
        </row>
        <row r="373">
          <cell r="A373">
            <v>356</v>
          </cell>
          <cell r="C373">
            <v>0</v>
          </cell>
          <cell r="D373">
            <v>13947.160784020856</v>
          </cell>
        </row>
        <row r="374">
          <cell r="A374">
            <v>357</v>
          </cell>
          <cell r="C374">
            <v>0</v>
          </cell>
          <cell r="D374">
            <v>13947.160784020856</v>
          </cell>
        </row>
        <row r="375">
          <cell r="A375">
            <v>358</v>
          </cell>
          <cell r="C375">
            <v>0</v>
          </cell>
          <cell r="D375">
            <v>13947.160784020856</v>
          </cell>
        </row>
        <row r="376">
          <cell r="A376">
            <v>359</v>
          </cell>
          <cell r="C376">
            <v>0</v>
          </cell>
          <cell r="D376">
            <v>13947.160784020856</v>
          </cell>
        </row>
        <row r="377">
          <cell r="A377">
            <v>360</v>
          </cell>
          <cell r="C377">
            <v>0</v>
          </cell>
          <cell r="D377">
            <v>13947.160784020856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 Projections"/>
      <sheetName val="Balance Sheet"/>
      <sheetName val="Sources and Uses"/>
      <sheetName val="Sources and Uses for memo"/>
      <sheetName val="Development Budget"/>
      <sheetName val="Development Budget by source"/>
      <sheetName val="TRF DS"/>
      <sheetName val="PIDC DS"/>
      <sheetName val="NCDF DS"/>
      <sheetName val="Member Loans DS"/>
      <sheetName val="Refi Analysis"/>
    </sheetNames>
    <definedNames>
      <definedName name="Header_Row" refersTo="#REF!" sheetId="6"/>
      <definedName name="Number_of_Payments" refersTo="#REF!" sheetId="6"/>
      <definedName name="Values_Entered" refersTo="#REF!" sheetId="6"/>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9"/>
  <sheetViews>
    <sheetView zoomScale="110" zoomScaleNormal="110" workbookViewId="0">
      <selection activeCell="C11" sqref="C11"/>
    </sheetView>
  </sheetViews>
  <sheetFormatPr defaultRowHeight="15.75" x14ac:dyDescent="0.25"/>
  <cols>
    <col min="1" max="1" width="9.140625" style="95"/>
    <col min="2" max="2" width="12.28515625" style="95" customWidth="1"/>
    <col min="3" max="3" width="11.42578125" style="95" customWidth="1"/>
    <col min="4" max="16384" width="9.140625" style="95"/>
  </cols>
  <sheetData>
    <row r="2" spans="1:4" ht="20.25" x14ac:dyDescent="0.3">
      <c r="A2" s="96" t="s">
        <v>55</v>
      </c>
      <c r="B2" s="96"/>
    </row>
    <row r="4" spans="1:4" x14ac:dyDescent="0.25">
      <c r="A4" s="98" t="s">
        <v>57</v>
      </c>
      <c r="B4" s="98" t="s">
        <v>61</v>
      </c>
      <c r="C4" s="98" t="s">
        <v>58</v>
      </c>
    </row>
    <row r="5" spans="1:4" x14ac:dyDescent="0.25">
      <c r="A5" s="95">
        <v>1</v>
      </c>
      <c r="B5" s="97" t="s">
        <v>56</v>
      </c>
      <c r="C5" s="95" t="s">
        <v>86</v>
      </c>
    </row>
    <row r="6" spans="1:4" x14ac:dyDescent="0.25">
      <c r="B6" s="97"/>
    </row>
    <row r="7" spans="1:4" x14ac:dyDescent="0.25">
      <c r="A7" s="95">
        <v>2</v>
      </c>
      <c r="B7" s="97" t="s">
        <v>59</v>
      </c>
      <c r="C7" s="95" t="s">
        <v>88</v>
      </c>
    </row>
    <row r="8" spans="1:4" x14ac:dyDescent="0.25">
      <c r="B8" s="97"/>
      <c r="C8" s="95" t="s">
        <v>87</v>
      </c>
    </row>
    <row r="9" spans="1:4" x14ac:dyDescent="0.25">
      <c r="B9" s="97"/>
    </row>
    <row r="10" spans="1:4" x14ac:dyDescent="0.25">
      <c r="A10" s="95">
        <v>3</v>
      </c>
      <c r="B10" s="97" t="s">
        <v>60</v>
      </c>
      <c r="C10" s="95" t="s">
        <v>89</v>
      </c>
    </row>
    <row r="11" spans="1:4" x14ac:dyDescent="0.25">
      <c r="B11" s="97"/>
      <c r="C11" s="95" t="s">
        <v>69</v>
      </c>
    </row>
    <row r="12" spans="1:4" x14ac:dyDescent="0.25">
      <c r="C12" s="95" t="s">
        <v>68</v>
      </c>
    </row>
    <row r="13" spans="1:4" x14ac:dyDescent="0.25">
      <c r="D13" s="99" t="s">
        <v>62</v>
      </c>
    </row>
    <row r="14" spans="1:4" x14ac:dyDescent="0.25">
      <c r="D14" s="99" t="s">
        <v>63</v>
      </c>
    </row>
    <row r="15" spans="1:4" x14ac:dyDescent="0.25">
      <c r="D15" s="99" t="s">
        <v>64</v>
      </c>
    </row>
    <row r="16" spans="1:4" x14ac:dyDescent="0.25">
      <c r="D16" s="99" t="s">
        <v>65</v>
      </c>
    </row>
    <row r="17" spans="4:4" x14ac:dyDescent="0.25">
      <c r="D17" s="99" t="s">
        <v>66</v>
      </c>
    </row>
    <row r="18" spans="4:4" x14ac:dyDescent="0.25">
      <c r="D18" s="99" t="s">
        <v>67</v>
      </c>
    </row>
    <row r="19" spans="4:4" x14ac:dyDescent="0.25">
      <c r="D19" s="10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BB121"/>
  <sheetViews>
    <sheetView zoomScaleNormal="100" workbookViewId="0">
      <selection activeCell="L9" sqref="L9"/>
    </sheetView>
  </sheetViews>
  <sheetFormatPr defaultRowHeight="12.75" x14ac:dyDescent="0.2"/>
  <cols>
    <col min="1" max="1" width="16.42578125" style="6" bestFit="1" customWidth="1"/>
    <col min="2" max="2" width="30.85546875" style="6" customWidth="1"/>
    <col min="3" max="3" width="11.7109375" style="6" customWidth="1"/>
    <col min="4" max="4" width="10" style="22" bestFit="1" customWidth="1"/>
    <col min="5" max="5" width="11.7109375" style="6" customWidth="1"/>
    <col min="6" max="6" width="10" style="22" bestFit="1" customWidth="1"/>
    <col min="7" max="7" width="11.7109375" style="6" customWidth="1"/>
    <col min="8" max="8" width="10" style="22" bestFit="1" customWidth="1"/>
    <col min="9" max="9" width="11.28515625" style="22" bestFit="1" customWidth="1"/>
    <col min="10" max="10" width="8.5703125" style="22" customWidth="1"/>
    <col min="11" max="11" width="12" style="6" bestFit="1" customWidth="1"/>
    <col min="12" max="12" width="8" style="22" bestFit="1" customWidth="1"/>
    <col min="13" max="13" width="12" style="6" bestFit="1" customWidth="1"/>
    <col min="14" max="14" width="8" style="22" bestFit="1" customWidth="1"/>
    <col min="15" max="15" width="12" style="6" bestFit="1" customWidth="1"/>
    <col min="16" max="16" width="8" style="22" bestFit="1" customWidth="1"/>
    <col min="17" max="17" width="12" style="6" bestFit="1" customWidth="1"/>
    <col min="18" max="18" width="8" style="22" bestFit="1" customWidth="1"/>
    <col min="19" max="19" width="11.7109375" style="6" customWidth="1"/>
    <col min="20" max="20" width="8" style="22" bestFit="1" customWidth="1"/>
    <col min="21" max="21" width="11.7109375" style="6" customWidth="1"/>
    <col min="22" max="22" width="10" style="22" bestFit="1" customWidth="1"/>
    <col min="23" max="23" width="11.7109375" style="6" customWidth="1"/>
    <col min="24" max="24" width="8" style="22" bestFit="1" customWidth="1"/>
    <col min="25" max="25" width="11.7109375" style="6" customWidth="1"/>
    <col min="26" max="26" width="8" style="22" bestFit="1" customWidth="1"/>
    <col min="27" max="27" width="11.7109375" style="6" customWidth="1"/>
    <col min="28" max="28" width="8" style="22" bestFit="1" customWidth="1"/>
    <col min="29" max="29" width="12" style="6" bestFit="1" customWidth="1"/>
    <col min="30" max="30" width="8" style="22" bestFit="1" customWidth="1"/>
    <col min="31" max="31" width="13" style="6" bestFit="1" customWidth="1"/>
    <col min="32" max="32" width="8" style="22" bestFit="1" customWidth="1"/>
    <col min="33" max="33" width="13" style="6" bestFit="1" customWidth="1"/>
    <col min="34" max="34" width="8" style="22" bestFit="1" customWidth="1"/>
    <col min="35" max="35" width="13" style="6" bestFit="1" customWidth="1"/>
    <col min="36" max="36" width="8" style="22" bestFit="1" customWidth="1"/>
    <col min="37" max="16384" width="9.140625" style="6"/>
  </cols>
  <sheetData>
    <row r="1" spans="1:36" ht="12.75" customHeight="1" thickBot="1" x14ac:dyDescent="0.25">
      <c r="A1" s="77" t="s">
        <v>24</v>
      </c>
      <c r="B1" s="66"/>
      <c r="C1" s="67"/>
      <c r="D1" s="67"/>
      <c r="E1" s="67"/>
      <c r="F1" s="67"/>
      <c r="G1" s="67"/>
      <c r="H1" s="67"/>
      <c r="I1" s="18"/>
      <c r="J1" s="18"/>
    </row>
    <row r="2" spans="1:36" ht="12.75" customHeight="1" thickBot="1" x14ac:dyDescent="0.25">
      <c r="A2" s="71" t="s">
        <v>25</v>
      </c>
      <c r="B2" s="90" t="s">
        <v>26</v>
      </c>
      <c r="C2" s="68"/>
      <c r="D2" s="69"/>
      <c r="E2" s="68"/>
      <c r="F2" s="69"/>
      <c r="G2" s="68"/>
      <c r="H2" s="69"/>
      <c r="I2" s="76"/>
      <c r="J2" s="89" t="s">
        <v>53</v>
      </c>
    </row>
    <row r="3" spans="1:36" ht="12.75" customHeight="1" x14ac:dyDescent="0.2">
      <c r="A3" s="71" t="s">
        <v>27</v>
      </c>
      <c r="B3" s="70"/>
      <c r="C3" s="71"/>
      <c r="D3" s="72"/>
      <c r="E3" s="71"/>
      <c r="F3" s="72"/>
      <c r="G3" s="71"/>
      <c r="H3" s="72"/>
      <c r="I3" s="18"/>
      <c r="J3" s="18"/>
    </row>
    <row r="4" spans="1:36" ht="12.75" customHeight="1" x14ac:dyDescent="0.2">
      <c r="A4" s="73" t="s">
        <v>42</v>
      </c>
      <c r="B4" s="70"/>
      <c r="C4" s="71"/>
      <c r="D4" s="72"/>
      <c r="E4" s="71"/>
      <c r="F4" s="72"/>
      <c r="G4" s="71"/>
      <c r="H4" s="72"/>
      <c r="I4" s="18"/>
      <c r="J4" s="18"/>
      <c r="K4" s="33"/>
      <c r="L4" s="34"/>
      <c r="M4" s="33"/>
      <c r="N4" s="34"/>
      <c r="O4" s="33"/>
      <c r="P4" s="34"/>
      <c r="Q4" s="33"/>
      <c r="R4" s="34"/>
      <c r="S4" s="33"/>
      <c r="T4" s="34"/>
      <c r="U4" s="33"/>
      <c r="V4" s="34"/>
      <c r="W4" s="33"/>
      <c r="X4" s="34"/>
      <c r="Y4" s="33"/>
      <c r="Z4" s="34"/>
      <c r="AA4" s="33"/>
      <c r="AB4" s="34"/>
    </row>
    <row r="5" spans="1:36" ht="12.75" customHeight="1" x14ac:dyDescent="0.2">
      <c r="B5" s="2"/>
      <c r="C5" s="35">
        <v>2016</v>
      </c>
      <c r="D5" s="36" t="s">
        <v>16</v>
      </c>
      <c r="E5" s="35">
        <v>2017</v>
      </c>
      <c r="F5" s="36" t="s">
        <v>16</v>
      </c>
      <c r="G5" s="35">
        <v>2018</v>
      </c>
      <c r="H5" s="36" t="s">
        <v>16</v>
      </c>
      <c r="I5" s="35">
        <v>2019</v>
      </c>
      <c r="J5" s="36"/>
      <c r="K5" s="37">
        <f>I5+1</f>
        <v>2020</v>
      </c>
      <c r="L5" s="36" t="s">
        <v>16</v>
      </c>
      <c r="M5" s="37">
        <f>K5+1</f>
        <v>2021</v>
      </c>
      <c r="N5" s="36" t="s">
        <v>16</v>
      </c>
      <c r="O5" s="37">
        <f>M5+1</f>
        <v>2022</v>
      </c>
      <c r="P5" s="36" t="s">
        <v>16</v>
      </c>
      <c r="Q5" s="37">
        <f>O5+1</f>
        <v>2023</v>
      </c>
      <c r="R5" s="36" t="s">
        <v>16</v>
      </c>
      <c r="S5" s="37">
        <f>Q5+1</f>
        <v>2024</v>
      </c>
      <c r="T5" s="36" t="s">
        <v>16</v>
      </c>
      <c r="U5" s="37">
        <f>S5+1</f>
        <v>2025</v>
      </c>
      <c r="V5" s="36" t="s">
        <v>16</v>
      </c>
      <c r="W5" s="37">
        <f>U5+1</f>
        <v>2026</v>
      </c>
      <c r="X5" s="36" t="s">
        <v>16</v>
      </c>
      <c r="Y5" s="37">
        <f>W5+1</f>
        <v>2027</v>
      </c>
      <c r="Z5" s="36" t="s">
        <v>16</v>
      </c>
      <c r="AA5" s="37">
        <f>Y5+1</f>
        <v>2028</v>
      </c>
      <c r="AB5" s="36" t="s">
        <v>16</v>
      </c>
      <c r="AC5" s="37">
        <f>AA5+1</f>
        <v>2029</v>
      </c>
      <c r="AD5" s="36" t="s">
        <v>16</v>
      </c>
      <c r="AE5" s="37">
        <f>AC5+1</f>
        <v>2030</v>
      </c>
      <c r="AF5" s="36" t="s">
        <v>16</v>
      </c>
      <c r="AG5" s="37">
        <f>AE5+1</f>
        <v>2031</v>
      </c>
      <c r="AH5" s="36" t="s">
        <v>16</v>
      </c>
      <c r="AI5" s="37">
        <f>AG5+1</f>
        <v>2032</v>
      </c>
      <c r="AJ5" s="36" t="s">
        <v>16</v>
      </c>
    </row>
    <row r="6" spans="1:36" ht="12.75" customHeight="1" x14ac:dyDescent="0.2">
      <c r="B6" s="2"/>
      <c r="C6" s="38" t="s">
        <v>32</v>
      </c>
      <c r="D6" s="39"/>
      <c r="E6" s="38" t="s">
        <v>32</v>
      </c>
      <c r="F6" s="39"/>
      <c r="G6" s="38" t="s">
        <v>32</v>
      </c>
      <c r="H6" s="39"/>
      <c r="I6" s="39" t="s">
        <v>33</v>
      </c>
      <c r="J6" s="39"/>
      <c r="K6" s="38" t="s">
        <v>14</v>
      </c>
      <c r="L6" s="39"/>
      <c r="M6" s="38" t="s">
        <v>14</v>
      </c>
      <c r="N6" s="39"/>
      <c r="O6" s="38" t="s">
        <v>14</v>
      </c>
      <c r="P6" s="39"/>
      <c r="Q6" s="38" t="s">
        <v>14</v>
      </c>
      <c r="R6" s="39"/>
      <c r="S6" s="38" t="s">
        <v>14</v>
      </c>
      <c r="T6" s="39"/>
      <c r="U6" s="38" t="s">
        <v>14</v>
      </c>
      <c r="V6" s="39"/>
      <c r="W6" s="38" t="s">
        <v>14</v>
      </c>
      <c r="X6" s="39"/>
      <c r="Y6" s="38" t="s">
        <v>14</v>
      </c>
      <c r="Z6" s="39"/>
      <c r="AA6" s="38" t="s">
        <v>14</v>
      </c>
      <c r="AB6" s="39"/>
      <c r="AC6" s="38" t="s">
        <v>14</v>
      </c>
      <c r="AD6" s="39"/>
      <c r="AE6" s="38" t="s">
        <v>14</v>
      </c>
      <c r="AF6" s="39"/>
      <c r="AG6" s="38" t="s">
        <v>14</v>
      </c>
      <c r="AH6" s="39"/>
      <c r="AI6" s="38" t="s">
        <v>14</v>
      </c>
      <c r="AJ6" s="39"/>
    </row>
    <row r="7" spans="1:36" ht="12.75" customHeight="1" x14ac:dyDescent="0.2">
      <c r="B7" s="2"/>
      <c r="C7" s="40"/>
      <c r="D7" s="41"/>
      <c r="E7" s="40"/>
      <c r="F7" s="41"/>
      <c r="G7" s="40"/>
      <c r="H7" s="41"/>
      <c r="I7" s="41"/>
      <c r="J7" s="41"/>
      <c r="K7" s="40"/>
      <c r="L7" s="41"/>
      <c r="M7" s="40"/>
      <c r="N7" s="41"/>
      <c r="O7" s="40"/>
      <c r="P7" s="41"/>
      <c r="Q7" s="40"/>
      <c r="R7" s="41"/>
      <c r="S7" s="40"/>
      <c r="T7" s="41"/>
      <c r="U7" s="40"/>
      <c r="V7" s="41"/>
      <c r="W7" s="40"/>
      <c r="X7" s="41"/>
      <c r="Y7" s="40"/>
      <c r="Z7" s="41"/>
      <c r="AA7" s="40"/>
      <c r="AB7" s="41"/>
      <c r="AC7" s="40"/>
      <c r="AD7" s="41"/>
      <c r="AE7" s="40"/>
      <c r="AF7" s="41"/>
      <c r="AG7" s="40"/>
      <c r="AH7" s="41"/>
      <c r="AI7" s="40"/>
      <c r="AJ7" s="41"/>
    </row>
    <row r="8" spans="1:36" ht="12.75" customHeight="1" x14ac:dyDescent="0.2">
      <c r="A8" s="126">
        <v>1</v>
      </c>
      <c r="B8" s="2" t="s">
        <v>23</v>
      </c>
      <c r="C8" s="65"/>
      <c r="D8" s="41">
        <f>IFERROR(C8/C$16,0)</f>
        <v>0</v>
      </c>
      <c r="E8" s="65"/>
      <c r="F8" s="41">
        <f>IFERROR(E8/E$16,0)</f>
        <v>0</v>
      </c>
      <c r="G8" s="65"/>
      <c r="H8" s="41">
        <f>IFERROR(G8/G$16,0)</f>
        <v>0</v>
      </c>
      <c r="I8" s="65"/>
      <c r="J8" s="41">
        <f>IFERROR(I8/I$16,0)</f>
        <v>0</v>
      </c>
      <c r="K8" s="65"/>
      <c r="L8" s="41">
        <f>IFERROR(K8/K$16,0)</f>
        <v>0</v>
      </c>
      <c r="M8" s="65"/>
      <c r="N8" s="41">
        <f>IFERROR(M8/M$16,0)</f>
        <v>0</v>
      </c>
      <c r="O8" s="65">
        <f>M8</f>
        <v>0</v>
      </c>
      <c r="P8" s="41">
        <f>IFERROR(O8/O$16,0)</f>
        <v>0</v>
      </c>
      <c r="Q8" s="65">
        <f>O8</f>
        <v>0</v>
      </c>
      <c r="R8" s="41">
        <f>IFERROR(Q8/Q$16,0)</f>
        <v>0</v>
      </c>
      <c r="S8" s="65">
        <f>Q8</f>
        <v>0</v>
      </c>
      <c r="T8" s="41">
        <f>IFERROR(S8/S$16,0)</f>
        <v>0</v>
      </c>
      <c r="U8" s="65">
        <f>S8</f>
        <v>0</v>
      </c>
      <c r="V8" s="41">
        <f>IFERROR(U8/U$16,0)</f>
        <v>0</v>
      </c>
      <c r="W8" s="65">
        <f>U8</f>
        <v>0</v>
      </c>
      <c r="X8" s="41">
        <f>IFERROR(W8/W$16,0)</f>
        <v>0</v>
      </c>
      <c r="Y8" s="65">
        <f>W8</f>
        <v>0</v>
      </c>
      <c r="Z8" s="41">
        <f>IFERROR(Y8/Y$16,0)</f>
        <v>0</v>
      </c>
      <c r="AA8" s="65">
        <f>Y8</f>
        <v>0</v>
      </c>
      <c r="AB8" s="41">
        <f>IFERROR(AA8/AA$16,0)</f>
        <v>0</v>
      </c>
      <c r="AC8" s="65">
        <f>AA8</f>
        <v>0</v>
      </c>
      <c r="AD8" s="41">
        <f>IFERROR(AC8/AC$16,0)</f>
        <v>0</v>
      </c>
      <c r="AE8" s="65">
        <f>AC8</f>
        <v>0</v>
      </c>
      <c r="AF8" s="41">
        <f>IFERROR(AE8/AE$16,0)</f>
        <v>0</v>
      </c>
      <c r="AG8" s="65">
        <f>AE8</f>
        <v>0</v>
      </c>
      <c r="AH8" s="41">
        <f>IFERROR(AG8/AG$16,0)</f>
        <v>0</v>
      </c>
      <c r="AI8" s="65">
        <f>AG8</f>
        <v>0</v>
      </c>
      <c r="AJ8" s="41">
        <f>IFERROR(AI8/AI$16,0)</f>
        <v>0</v>
      </c>
    </row>
    <row r="9" spans="1:36" ht="12.75" customHeight="1" x14ac:dyDescent="0.2">
      <c r="A9" s="126"/>
      <c r="B9" s="2" t="s">
        <v>28</v>
      </c>
      <c r="C9" s="65"/>
      <c r="D9" s="41">
        <f t="shared" ref="D9:D16" si="0">IFERROR(C9/C$16,0)</f>
        <v>0</v>
      </c>
      <c r="E9" s="65"/>
      <c r="F9" s="41">
        <f t="shared" ref="F9:F16" si="1">IFERROR(E9/E$16,0)</f>
        <v>0</v>
      </c>
      <c r="G9" s="65"/>
      <c r="H9" s="41">
        <f t="shared" ref="H9:J16" si="2">IFERROR(G9/G$16,0)</f>
        <v>0</v>
      </c>
      <c r="I9" s="65"/>
      <c r="J9" s="41">
        <f t="shared" si="2"/>
        <v>0</v>
      </c>
      <c r="K9" s="65"/>
      <c r="L9" s="41">
        <f t="shared" ref="L9" si="3">IFERROR(K9/K$16,0)</f>
        <v>0</v>
      </c>
      <c r="M9" s="65"/>
      <c r="N9" s="41">
        <f t="shared" ref="N9" si="4">IFERROR(M9/M$16,0)</f>
        <v>0</v>
      </c>
      <c r="O9" s="65">
        <f t="shared" ref="O9:O15" si="5">M9</f>
        <v>0</v>
      </c>
      <c r="P9" s="41">
        <f t="shared" ref="P9" si="6">IFERROR(O9/O$16,0)</f>
        <v>0</v>
      </c>
      <c r="Q9" s="65">
        <f t="shared" ref="Q9:Q15" si="7">O9</f>
        <v>0</v>
      </c>
      <c r="R9" s="41">
        <f t="shared" ref="R9" si="8">IFERROR(Q9/Q$16,0)</f>
        <v>0</v>
      </c>
      <c r="S9" s="65">
        <f t="shared" ref="S9:S15" si="9">Q9</f>
        <v>0</v>
      </c>
      <c r="T9" s="41">
        <f t="shared" ref="T9" si="10">IFERROR(S9/S$16,0)</f>
        <v>0</v>
      </c>
      <c r="U9" s="65">
        <f t="shared" ref="U9:U15" si="11">S9</f>
        <v>0</v>
      </c>
      <c r="V9" s="41">
        <f t="shared" ref="V9" si="12">IFERROR(U9/U$16,0)</f>
        <v>0</v>
      </c>
      <c r="W9" s="65">
        <f t="shared" ref="W9:W15" si="13">U9</f>
        <v>0</v>
      </c>
      <c r="X9" s="41">
        <f t="shared" ref="X9" si="14">IFERROR(W9/W$16,0)</f>
        <v>0</v>
      </c>
      <c r="Y9" s="65">
        <f t="shared" ref="Y9:Y15" si="15">W9</f>
        <v>0</v>
      </c>
      <c r="Z9" s="41">
        <f t="shared" ref="Z9" si="16">IFERROR(Y9/Y$16,0)</f>
        <v>0</v>
      </c>
      <c r="AA9" s="65">
        <f t="shared" ref="AA9:AA15" si="17">Y9</f>
        <v>0</v>
      </c>
      <c r="AB9" s="41">
        <f t="shared" ref="AB9" si="18">IFERROR(AA9/AA$16,0)</f>
        <v>0</v>
      </c>
      <c r="AC9" s="65">
        <f t="shared" ref="AC9:AC15" si="19">AA9</f>
        <v>0</v>
      </c>
      <c r="AD9" s="41">
        <f t="shared" ref="AD9" si="20">IFERROR(AC9/AC$16,0)</f>
        <v>0</v>
      </c>
      <c r="AE9" s="65">
        <f t="shared" ref="AE9:AE15" si="21">AC9</f>
        <v>0</v>
      </c>
      <c r="AF9" s="41">
        <f t="shared" ref="AF9" si="22">IFERROR(AE9/AE$16,0)</f>
        <v>0</v>
      </c>
      <c r="AG9" s="65">
        <f t="shared" ref="AG9:AG15" si="23">AE9</f>
        <v>0</v>
      </c>
      <c r="AH9" s="41">
        <f t="shared" ref="AH9" si="24">IFERROR(AG9/AG$16,0)</f>
        <v>0</v>
      </c>
      <c r="AI9" s="65">
        <f t="shared" ref="AI9:AI15" si="25">AG9</f>
        <v>0</v>
      </c>
      <c r="AJ9" s="41">
        <f t="shared" ref="AJ9" si="26">IFERROR(AI9/AI$16,0)</f>
        <v>0</v>
      </c>
    </row>
    <row r="10" spans="1:36" ht="12.75" customHeight="1" x14ac:dyDescent="0.2">
      <c r="A10" s="126"/>
      <c r="B10" s="2" t="s">
        <v>29</v>
      </c>
      <c r="C10" s="65"/>
      <c r="D10" s="41">
        <f t="shared" si="0"/>
        <v>0</v>
      </c>
      <c r="E10" s="65"/>
      <c r="F10" s="41">
        <f t="shared" si="1"/>
        <v>0</v>
      </c>
      <c r="G10" s="65"/>
      <c r="H10" s="41">
        <f t="shared" si="2"/>
        <v>0</v>
      </c>
      <c r="I10" s="65"/>
      <c r="J10" s="41">
        <f t="shared" si="2"/>
        <v>0</v>
      </c>
      <c r="K10" s="65"/>
      <c r="L10" s="41">
        <f t="shared" ref="L10" si="27">IFERROR(K10/K$16,0)</f>
        <v>0</v>
      </c>
      <c r="M10" s="65"/>
      <c r="N10" s="41">
        <f t="shared" ref="N10" si="28">IFERROR(M10/M$16,0)</f>
        <v>0</v>
      </c>
      <c r="O10" s="65">
        <f t="shared" si="5"/>
        <v>0</v>
      </c>
      <c r="P10" s="41">
        <f t="shared" ref="P10" si="29">IFERROR(O10/O$16,0)</f>
        <v>0</v>
      </c>
      <c r="Q10" s="65">
        <f t="shared" si="7"/>
        <v>0</v>
      </c>
      <c r="R10" s="41">
        <f t="shared" ref="R10" si="30">IFERROR(Q10/Q$16,0)</f>
        <v>0</v>
      </c>
      <c r="S10" s="65">
        <f t="shared" si="9"/>
        <v>0</v>
      </c>
      <c r="T10" s="41">
        <f t="shared" ref="T10" si="31">IFERROR(S10/S$16,0)</f>
        <v>0</v>
      </c>
      <c r="U10" s="65">
        <f t="shared" si="11"/>
        <v>0</v>
      </c>
      <c r="V10" s="41">
        <f t="shared" ref="V10" si="32">IFERROR(U10/U$16,0)</f>
        <v>0</v>
      </c>
      <c r="W10" s="65">
        <f t="shared" si="13"/>
        <v>0</v>
      </c>
      <c r="X10" s="41">
        <f t="shared" ref="X10" si="33">IFERROR(W10/W$16,0)</f>
        <v>0</v>
      </c>
      <c r="Y10" s="65">
        <f t="shared" si="15"/>
        <v>0</v>
      </c>
      <c r="Z10" s="41">
        <f t="shared" ref="Z10" si="34">IFERROR(Y10/Y$16,0)</f>
        <v>0</v>
      </c>
      <c r="AA10" s="65">
        <f t="shared" si="17"/>
        <v>0</v>
      </c>
      <c r="AB10" s="41">
        <f t="shared" ref="AB10" si="35">IFERROR(AA10/AA$16,0)</f>
        <v>0</v>
      </c>
      <c r="AC10" s="65">
        <f t="shared" si="19"/>
        <v>0</v>
      </c>
      <c r="AD10" s="41">
        <f t="shared" ref="AD10" si="36">IFERROR(AC10/AC$16,0)</f>
        <v>0</v>
      </c>
      <c r="AE10" s="65">
        <f t="shared" si="21"/>
        <v>0</v>
      </c>
      <c r="AF10" s="41">
        <f t="shared" ref="AF10" si="37">IFERROR(AE10/AE$16,0)</f>
        <v>0</v>
      </c>
      <c r="AG10" s="65">
        <f t="shared" si="23"/>
        <v>0</v>
      </c>
      <c r="AH10" s="41">
        <f t="shared" ref="AH10" si="38">IFERROR(AG10/AG$16,0)</f>
        <v>0</v>
      </c>
      <c r="AI10" s="65">
        <f t="shared" si="25"/>
        <v>0</v>
      </c>
      <c r="AJ10" s="41">
        <f t="shared" ref="AJ10" si="39">IFERROR(AI10/AI$16,0)</f>
        <v>0</v>
      </c>
    </row>
    <row r="11" spans="1:36" ht="12.75" customHeight="1" x14ac:dyDescent="0.2">
      <c r="A11" s="126"/>
      <c r="B11" s="2" t="s">
        <v>40</v>
      </c>
      <c r="C11" s="65"/>
      <c r="D11" s="41">
        <f t="shared" si="0"/>
        <v>0</v>
      </c>
      <c r="E11" s="65"/>
      <c r="F11" s="41">
        <f t="shared" si="1"/>
        <v>0</v>
      </c>
      <c r="G11" s="65"/>
      <c r="H11" s="41">
        <f t="shared" si="2"/>
        <v>0</v>
      </c>
      <c r="I11" s="65"/>
      <c r="J11" s="41">
        <f t="shared" si="2"/>
        <v>0</v>
      </c>
      <c r="K11" s="65"/>
      <c r="L11" s="41">
        <f t="shared" ref="L11" si="40">IFERROR(K11/K$16,0)</f>
        <v>0</v>
      </c>
      <c r="M11" s="65"/>
      <c r="N11" s="41">
        <f t="shared" ref="N11" si="41">IFERROR(M11/M$16,0)</f>
        <v>0</v>
      </c>
      <c r="O11" s="65">
        <f t="shared" si="5"/>
        <v>0</v>
      </c>
      <c r="P11" s="41">
        <f t="shared" ref="P11" si="42">IFERROR(O11/O$16,0)</f>
        <v>0</v>
      </c>
      <c r="Q11" s="65">
        <f t="shared" si="7"/>
        <v>0</v>
      </c>
      <c r="R11" s="41">
        <f t="shared" ref="R11" si="43">IFERROR(Q11/Q$16,0)</f>
        <v>0</v>
      </c>
      <c r="S11" s="65">
        <f t="shared" si="9"/>
        <v>0</v>
      </c>
      <c r="T11" s="41">
        <f t="shared" ref="T11" si="44">IFERROR(S11/S$16,0)</f>
        <v>0</v>
      </c>
      <c r="U11" s="65">
        <f t="shared" si="11"/>
        <v>0</v>
      </c>
      <c r="V11" s="41">
        <f t="shared" ref="V11" si="45">IFERROR(U11/U$16,0)</f>
        <v>0</v>
      </c>
      <c r="W11" s="65">
        <f t="shared" si="13"/>
        <v>0</v>
      </c>
      <c r="X11" s="41">
        <f t="shared" ref="X11" si="46">IFERROR(W11/W$16,0)</f>
        <v>0</v>
      </c>
      <c r="Y11" s="65">
        <f t="shared" si="15"/>
        <v>0</v>
      </c>
      <c r="Z11" s="41">
        <f t="shared" ref="Z11" si="47">IFERROR(Y11/Y$16,0)</f>
        <v>0</v>
      </c>
      <c r="AA11" s="65">
        <f t="shared" si="17"/>
        <v>0</v>
      </c>
      <c r="AB11" s="41">
        <f t="shared" ref="AB11" si="48">IFERROR(AA11/AA$16,0)</f>
        <v>0</v>
      </c>
      <c r="AC11" s="65">
        <f t="shared" si="19"/>
        <v>0</v>
      </c>
      <c r="AD11" s="41">
        <f t="shared" ref="AD11" si="49">IFERROR(AC11/AC$16,0)</f>
        <v>0</v>
      </c>
      <c r="AE11" s="65">
        <f t="shared" si="21"/>
        <v>0</v>
      </c>
      <c r="AF11" s="41">
        <f t="shared" ref="AF11" si="50">IFERROR(AE11/AE$16,0)</f>
        <v>0</v>
      </c>
      <c r="AG11" s="65">
        <f t="shared" si="23"/>
        <v>0</v>
      </c>
      <c r="AH11" s="41">
        <f t="shared" ref="AH11" si="51">IFERROR(AG11/AG$16,0)</f>
        <v>0</v>
      </c>
      <c r="AI11" s="65">
        <f t="shared" si="25"/>
        <v>0</v>
      </c>
      <c r="AJ11" s="41">
        <f t="shared" ref="AJ11" si="52">IFERROR(AI11/AI$16,0)</f>
        <v>0</v>
      </c>
    </row>
    <row r="12" spans="1:36" ht="12.75" customHeight="1" x14ac:dyDescent="0.2">
      <c r="A12" s="126"/>
      <c r="B12" s="2" t="s">
        <v>41</v>
      </c>
      <c r="C12" s="65"/>
      <c r="D12" s="41">
        <f t="shared" si="0"/>
        <v>0</v>
      </c>
      <c r="E12" s="65"/>
      <c r="F12" s="41">
        <f t="shared" si="1"/>
        <v>0</v>
      </c>
      <c r="G12" s="65"/>
      <c r="H12" s="41">
        <f t="shared" si="2"/>
        <v>0</v>
      </c>
      <c r="I12" s="65"/>
      <c r="J12" s="41">
        <f t="shared" si="2"/>
        <v>0</v>
      </c>
      <c r="K12" s="65"/>
      <c r="L12" s="41">
        <f t="shared" ref="L12" si="53">IFERROR(K12/K$16,0)</f>
        <v>0</v>
      </c>
      <c r="M12" s="65"/>
      <c r="N12" s="41">
        <f t="shared" ref="N12" si="54">IFERROR(M12/M$16,0)</f>
        <v>0</v>
      </c>
      <c r="O12" s="65">
        <f t="shared" si="5"/>
        <v>0</v>
      </c>
      <c r="P12" s="41">
        <f t="shared" ref="P12" si="55">IFERROR(O12/O$16,0)</f>
        <v>0</v>
      </c>
      <c r="Q12" s="65">
        <f t="shared" si="7"/>
        <v>0</v>
      </c>
      <c r="R12" s="41">
        <f t="shared" ref="R12" si="56">IFERROR(Q12/Q$16,0)</f>
        <v>0</v>
      </c>
      <c r="S12" s="65">
        <f t="shared" si="9"/>
        <v>0</v>
      </c>
      <c r="T12" s="41">
        <f t="shared" ref="T12" si="57">IFERROR(S12/S$16,0)</f>
        <v>0</v>
      </c>
      <c r="U12" s="65">
        <f t="shared" si="11"/>
        <v>0</v>
      </c>
      <c r="V12" s="41">
        <f t="shared" ref="V12" si="58">IFERROR(U12/U$16,0)</f>
        <v>0</v>
      </c>
      <c r="W12" s="65">
        <f t="shared" si="13"/>
        <v>0</v>
      </c>
      <c r="X12" s="41">
        <f t="shared" ref="X12" si="59">IFERROR(W12/W$16,0)</f>
        <v>0</v>
      </c>
      <c r="Y12" s="65">
        <f t="shared" si="15"/>
        <v>0</v>
      </c>
      <c r="Z12" s="41">
        <f t="shared" ref="Z12" si="60">IFERROR(Y12/Y$16,0)</f>
        <v>0</v>
      </c>
      <c r="AA12" s="65">
        <f t="shared" si="17"/>
        <v>0</v>
      </c>
      <c r="AB12" s="41">
        <f t="shared" ref="AB12" si="61">IFERROR(AA12/AA$16,0)</f>
        <v>0</v>
      </c>
      <c r="AC12" s="65">
        <f t="shared" si="19"/>
        <v>0</v>
      </c>
      <c r="AD12" s="41">
        <f t="shared" ref="AD12" si="62">IFERROR(AC12/AC$16,0)</f>
        <v>0</v>
      </c>
      <c r="AE12" s="65">
        <f t="shared" si="21"/>
        <v>0</v>
      </c>
      <c r="AF12" s="41">
        <f t="shared" ref="AF12" si="63">IFERROR(AE12/AE$16,0)</f>
        <v>0</v>
      </c>
      <c r="AG12" s="65">
        <f t="shared" si="23"/>
        <v>0</v>
      </c>
      <c r="AH12" s="41">
        <f t="shared" ref="AH12" si="64">IFERROR(AG12/AG$16,0)</f>
        <v>0</v>
      </c>
      <c r="AI12" s="65">
        <f t="shared" si="25"/>
        <v>0</v>
      </c>
      <c r="AJ12" s="41">
        <f t="shared" ref="AJ12" si="65">IFERROR(AI12/AI$16,0)</f>
        <v>0</v>
      </c>
    </row>
    <row r="13" spans="1:36" ht="12.75" customHeight="1" x14ac:dyDescent="0.2">
      <c r="A13" s="126"/>
      <c r="B13" s="2" t="s">
        <v>85</v>
      </c>
      <c r="C13" s="65"/>
      <c r="D13" s="41">
        <f t="shared" si="0"/>
        <v>0</v>
      </c>
      <c r="E13" s="65"/>
      <c r="F13" s="41">
        <f t="shared" si="1"/>
        <v>0</v>
      </c>
      <c r="G13" s="65"/>
      <c r="H13" s="41">
        <f t="shared" si="2"/>
        <v>0</v>
      </c>
      <c r="I13" s="65"/>
      <c r="J13" s="41">
        <f t="shared" si="2"/>
        <v>0</v>
      </c>
      <c r="K13" s="65"/>
      <c r="L13" s="41">
        <f t="shared" ref="L13" si="66">IFERROR(K13/K$16,0)</f>
        <v>0</v>
      </c>
      <c r="M13" s="65"/>
      <c r="N13" s="41">
        <f t="shared" ref="N13" si="67">IFERROR(M13/M$16,0)</f>
        <v>0</v>
      </c>
      <c r="O13" s="65">
        <f t="shared" si="5"/>
        <v>0</v>
      </c>
      <c r="P13" s="41">
        <f t="shared" ref="P13" si="68">IFERROR(O13/O$16,0)</f>
        <v>0</v>
      </c>
      <c r="Q13" s="65">
        <f t="shared" si="7"/>
        <v>0</v>
      </c>
      <c r="R13" s="41">
        <f t="shared" ref="R13" si="69">IFERROR(Q13/Q$16,0)</f>
        <v>0</v>
      </c>
      <c r="S13" s="65">
        <f t="shared" si="9"/>
        <v>0</v>
      </c>
      <c r="T13" s="41">
        <f t="shared" ref="T13" si="70">IFERROR(S13/S$16,0)</f>
        <v>0</v>
      </c>
      <c r="U13" s="65">
        <f t="shared" si="11"/>
        <v>0</v>
      </c>
      <c r="V13" s="41">
        <f t="shared" ref="V13" si="71">IFERROR(U13/U$16,0)</f>
        <v>0</v>
      </c>
      <c r="W13" s="65">
        <f t="shared" si="13"/>
        <v>0</v>
      </c>
      <c r="X13" s="41">
        <f t="shared" ref="X13" si="72">IFERROR(W13/W$16,0)</f>
        <v>0</v>
      </c>
      <c r="Y13" s="65">
        <f t="shared" si="15"/>
        <v>0</v>
      </c>
      <c r="Z13" s="41">
        <f t="shared" ref="Z13" si="73">IFERROR(Y13/Y$16,0)</f>
        <v>0</v>
      </c>
      <c r="AA13" s="65">
        <f t="shared" si="17"/>
        <v>0</v>
      </c>
      <c r="AB13" s="41">
        <f t="shared" ref="AB13" si="74">IFERROR(AA13/AA$16,0)</f>
        <v>0</v>
      </c>
      <c r="AC13" s="65">
        <f t="shared" si="19"/>
        <v>0</v>
      </c>
      <c r="AD13" s="41">
        <f t="shared" ref="AD13" si="75">IFERROR(AC13/AC$16,0)</f>
        <v>0</v>
      </c>
      <c r="AE13" s="65">
        <f t="shared" si="21"/>
        <v>0</v>
      </c>
      <c r="AF13" s="41">
        <f t="shared" ref="AF13" si="76">IFERROR(AE13/AE$16,0)</f>
        <v>0</v>
      </c>
      <c r="AG13" s="65">
        <f t="shared" si="23"/>
        <v>0</v>
      </c>
      <c r="AH13" s="41">
        <f t="shared" ref="AH13" si="77">IFERROR(AG13/AG$16,0)</f>
        <v>0</v>
      </c>
      <c r="AI13" s="65">
        <f t="shared" si="25"/>
        <v>0</v>
      </c>
      <c r="AJ13" s="41">
        <f t="shared" ref="AJ13" si="78">IFERROR(AI13/AI$16,0)</f>
        <v>0</v>
      </c>
    </row>
    <row r="14" spans="1:36" ht="12.75" customHeight="1" x14ac:dyDescent="0.2">
      <c r="A14" s="126"/>
      <c r="B14" s="2" t="s">
        <v>30</v>
      </c>
      <c r="C14" s="65"/>
      <c r="D14" s="41">
        <f t="shared" si="0"/>
        <v>0</v>
      </c>
      <c r="E14" s="65"/>
      <c r="F14" s="41">
        <f t="shared" si="1"/>
        <v>0</v>
      </c>
      <c r="G14" s="65"/>
      <c r="H14" s="41">
        <f t="shared" si="2"/>
        <v>0</v>
      </c>
      <c r="I14" s="65"/>
      <c r="J14" s="41">
        <f t="shared" si="2"/>
        <v>0</v>
      </c>
      <c r="K14" s="65"/>
      <c r="L14" s="41">
        <f t="shared" ref="L14" si="79">IFERROR(K14/K$16,0)</f>
        <v>0</v>
      </c>
      <c r="M14" s="65"/>
      <c r="N14" s="41">
        <f t="shared" ref="N14" si="80">IFERROR(M14/M$16,0)</f>
        <v>0</v>
      </c>
      <c r="O14" s="65">
        <f t="shared" si="5"/>
        <v>0</v>
      </c>
      <c r="P14" s="41">
        <f t="shared" ref="P14" si="81">IFERROR(O14/O$16,0)</f>
        <v>0</v>
      </c>
      <c r="Q14" s="65">
        <f t="shared" si="7"/>
        <v>0</v>
      </c>
      <c r="R14" s="41">
        <f t="shared" ref="R14" si="82">IFERROR(Q14/Q$16,0)</f>
        <v>0</v>
      </c>
      <c r="S14" s="65">
        <f t="shared" si="9"/>
        <v>0</v>
      </c>
      <c r="T14" s="41">
        <f t="shared" ref="T14" si="83">IFERROR(S14/S$16,0)</f>
        <v>0</v>
      </c>
      <c r="U14" s="65">
        <f t="shared" si="11"/>
        <v>0</v>
      </c>
      <c r="V14" s="41">
        <f t="shared" ref="V14" si="84">IFERROR(U14/U$16,0)</f>
        <v>0</v>
      </c>
      <c r="W14" s="65">
        <f t="shared" si="13"/>
        <v>0</v>
      </c>
      <c r="X14" s="41">
        <f t="shared" ref="X14" si="85">IFERROR(W14/W$16,0)</f>
        <v>0</v>
      </c>
      <c r="Y14" s="65">
        <f t="shared" si="15"/>
        <v>0</v>
      </c>
      <c r="Z14" s="41">
        <f t="shared" ref="Z14" si="86">IFERROR(Y14/Y$16,0)</f>
        <v>0</v>
      </c>
      <c r="AA14" s="65">
        <f t="shared" si="17"/>
        <v>0</v>
      </c>
      <c r="AB14" s="41">
        <f t="shared" ref="AB14" si="87">IFERROR(AA14/AA$16,0)</f>
        <v>0</v>
      </c>
      <c r="AC14" s="65">
        <f t="shared" si="19"/>
        <v>0</v>
      </c>
      <c r="AD14" s="41">
        <f t="shared" ref="AD14" si="88">IFERROR(AC14/AC$16,0)</f>
        <v>0</v>
      </c>
      <c r="AE14" s="65">
        <f t="shared" si="21"/>
        <v>0</v>
      </c>
      <c r="AF14" s="41">
        <f t="shared" ref="AF14" si="89">IFERROR(AE14/AE$16,0)</f>
        <v>0</v>
      </c>
      <c r="AG14" s="65">
        <f t="shared" si="23"/>
        <v>0</v>
      </c>
      <c r="AH14" s="41">
        <f t="shared" ref="AH14" si="90">IFERROR(AG14/AG$16,0)</f>
        <v>0</v>
      </c>
      <c r="AI14" s="65">
        <f t="shared" si="25"/>
        <v>0</v>
      </c>
      <c r="AJ14" s="41">
        <f t="shared" ref="AJ14" si="91">IFERROR(AI14/AI$16,0)</f>
        <v>0</v>
      </c>
    </row>
    <row r="15" spans="1:36" ht="12.75" customHeight="1" x14ac:dyDescent="0.2">
      <c r="A15" s="126"/>
      <c r="B15" s="2" t="s">
        <v>31</v>
      </c>
      <c r="C15" s="65"/>
      <c r="D15" s="41">
        <f t="shared" si="0"/>
        <v>0</v>
      </c>
      <c r="E15" s="65"/>
      <c r="F15" s="41">
        <f t="shared" si="1"/>
        <v>0</v>
      </c>
      <c r="G15" s="65"/>
      <c r="H15" s="41">
        <f t="shared" si="2"/>
        <v>0</v>
      </c>
      <c r="I15" s="65"/>
      <c r="J15" s="41">
        <f t="shared" si="2"/>
        <v>0</v>
      </c>
      <c r="K15" s="65"/>
      <c r="L15" s="41">
        <f t="shared" ref="L15" si="92">IFERROR(K15/K$16,0)</f>
        <v>0</v>
      </c>
      <c r="M15" s="65"/>
      <c r="N15" s="41">
        <f t="shared" ref="N15" si="93">IFERROR(M15/M$16,0)</f>
        <v>0</v>
      </c>
      <c r="O15" s="65">
        <f t="shared" si="5"/>
        <v>0</v>
      </c>
      <c r="P15" s="41">
        <f t="shared" ref="P15" si="94">IFERROR(O15/O$16,0)</f>
        <v>0</v>
      </c>
      <c r="Q15" s="65">
        <f t="shared" si="7"/>
        <v>0</v>
      </c>
      <c r="R15" s="41">
        <f t="shared" ref="R15" si="95">IFERROR(Q15/Q$16,0)</f>
        <v>0</v>
      </c>
      <c r="S15" s="65">
        <f t="shared" si="9"/>
        <v>0</v>
      </c>
      <c r="T15" s="41">
        <f t="shared" ref="T15" si="96">IFERROR(S15/S$16,0)</f>
        <v>0</v>
      </c>
      <c r="U15" s="65">
        <f t="shared" si="11"/>
        <v>0</v>
      </c>
      <c r="V15" s="41">
        <f t="shared" ref="V15" si="97">IFERROR(U15/U$16,0)</f>
        <v>0</v>
      </c>
      <c r="W15" s="65">
        <f t="shared" si="13"/>
        <v>0</v>
      </c>
      <c r="X15" s="41">
        <f t="shared" ref="X15" si="98">IFERROR(W15/W$16,0)</f>
        <v>0</v>
      </c>
      <c r="Y15" s="65">
        <f t="shared" si="15"/>
        <v>0</v>
      </c>
      <c r="Z15" s="41">
        <f t="shared" ref="Z15" si="99">IFERROR(Y15/Y$16,0)</f>
        <v>0</v>
      </c>
      <c r="AA15" s="65">
        <f t="shared" si="17"/>
        <v>0</v>
      </c>
      <c r="AB15" s="41">
        <f t="shared" ref="AB15" si="100">IFERROR(AA15/AA$16,0)</f>
        <v>0</v>
      </c>
      <c r="AC15" s="65">
        <f t="shared" si="19"/>
        <v>0</v>
      </c>
      <c r="AD15" s="41">
        <f t="shared" ref="AD15" si="101">IFERROR(AC15/AC$16,0)</f>
        <v>0</v>
      </c>
      <c r="AE15" s="65">
        <f t="shared" si="21"/>
        <v>0</v>
      </c>
      <c r="AF15" s="41">
        <f t="shared" ref="AF15" si="102">IFERROR(AE15/AE$16,0)</f>
        <v>0</v>
      </c>
      <c r="AG15" s="65">
        <f t="shared" si="23"/>
        <v>0</v>
      </c>
      <c r="AH15" s="41">
        <f t="shared" ref="AH15" si="103">IFERROR(AG15/AG$16,0)</f>
        <v>0</v>
      </c>
      <c r="AI15" s="65">
        <f t="shared" si="25"/>
        <v>0</v>
      </c>
      <c r="AJ15" s="41">
        <f t="shared" ref="AJ15" si="104">IFERROR(AI15/AI$16,0)</f>
        <v>0</v>
      </c>
    </row>
    <row r="16" spans="1:36" s="1" customFormat="1" ht="12.75" customHeight="1" x14ac:dyDescent="0.2">
      <c r="A16" s="126"/>
      <c r="B16" s="1" t="s">
        <v>15</v>
      </c>
      <c r="C16" s="42">
        <f>SUM(C8:C15)</f>
        <v>0</v>
      </c>
      <c r="D16" s="88">
        <f t="shared" si="0"/>
        <v>0</v>
      </c>
      <c r="E16" s="42">
        <f>SUM(E8:E15)</f>
        <v>0</v>
      </c>
      <c r="F16" s="88">
        <f t="shared" si="1"/>
        <v>0</v>
      </c>
      <c r="G16" s="42">
        <f>SUM(G8:G15)</f>
        <v>0</v>
      </c>
      <c r="H16" s="88">
        <f t="shared" si="2"/>
        <v>0</v>
      </c>
      <c r="I16" s="42">
        <f>SUM(I8:I15)</f>
        <v>0</v>
      </c>
      <c r="J16" s="88">
        <f t="shared" si="2"/>
        <v>0</v>
      </c>
      <c r="K16" s="42">
        <f>SUM(K8:K15)</f>
        <v>0</v>
      </c>
      <c r="L16" s="88">
        <f t="shared" ref="L16" si="105">IFERROR(K16/K$16,0)</f>
        <v>0</v>
      </c>
      <c r="M16" s="42">
        <f>SUM(M8:M15)</f>
        <v>0</v>
      </c>
      <c r="N16" s="88">
        <f t="shared" ref="N16" si="106">IFERROR(M16/M$16,0)</f>
        <v>0</v>
      </c>
      <c r="O16" s="42">
        <f>SUM(O8:O15)</f>
        <v>0</v>
      </c>
      <c r="P16" s="88">
        <f t="shared" ref="P16" si="107">IFERROR(O16/O$16,0)</f>
        <v>0</v>
      </c>
      <c r="Q16" s="42">
        <f>SUM(Q8:Q15)</f>
        <v>0</v>
      </c>
      <c r="R16" s="88">
        <f t="shared" ref="R16" si="108">IFERROR(Q16/Q$16,0)</f>
        <v>0</v>
      </c>
      <c r="S16" s="42">
        <f>SUM(S8:S15)</f>
        <v>0</v>
      </c>
      <c r="T16" s="88">
        <f t="shared" ref="T16" si="109">IFERROR(S16/S$16,0)</f>
        <v>0</v>
      </c>
      <c r="U16" s="42">
        <f>SUM(U8:U15)</f>
        <v>0</v>
      </c>
      <c r="V16" s="88">
        <f t="shared" ref="V16" si="110">IFERROR(U16/U$16,0)</f>
        <v>0</v>
      </c>
      <c r="W16" s="42">
        <f>SUM(W8:W15)</f>
        <v>0</v>
      </c>
      <c r="X16" s="88">
        <f t="shared" ref="X16" si="111">IFERROR(W16/W$16,0)</f>
        <v>0</v>
      </c>
      <c r="Y16" s="42">
        <f>SUM(Y8:Y15)</f>
        <v>0</v>
      </c>
      <c r="Z16" s="88">
        <f t="shared" ref="Z16" si="112">IFERROR(Y16/Y$16,0)</f>
        <v>0</v>
      </c>
      <c r="AA16" s="42">
        <f>SUM(AA8:AA15)</f>
        <v>0</v>
      </c>
      <c r="AB16" s="88">
        <f t="shared" ref="AB16" si="113">IFERROR(AA16/AA$16,0)</f>
        <v>0</v>
      </c>
      <c r="AC16" s="42">
        <f>SUM(AC8:AC15)</f>
        <v>0</v>
      </c>
      <c r="AD16" s="88">
        <f t="shared" ref="AD16" si="114">IFERROR(AC16/AC$16,0)</f>
        <v>0</v>
      </c>
      <c r="AE16" s="42">
        <f>SUM(AE8:AE15)</f>
        <v>0</v>
      </c>
      <c r="AF16" s="88">
        <f t="shared" ref="AF16" si="115">IFERROR(AE16/AE$16,0)</f>
        <v>0</v>
      </c>
      <c r="AG16" s="42">
        <f>SUM(AG8:AG15)</f>
        <v>0</v>
      </c>
      <c r="AH16" s="88">
        <f t="shared" ref="AH16" si="116">IFERROR(AG16/AG$16,0)</f>
        <v>0</v>
      </c>
      <c r="AI16" s="42">
        <f>SUM(AI8:AI15)</f>
        <v>0</v>
      </c>
      <c r="AJ16" s="88">
        <f t="shared" ref="AJ16" si="117">IFERROR(AI16/AI$16,0)</f>
        <v>0</v>
      </c>
    </row>
    <row r="17" spans="1:36" ht="12.75" customHeight="1" x14ac:dyDescent="0.2">
      <c r="B17" s="2"/>
      <c r="C17" s="42"/>
      <c r="D17" s="43"/>
      <c r="E17" s="42"/>
      <c r="F17" s="43"/>
      <c r="G17" s="42"/>
      <c r="H17" s="43"/>
      <c r="I17" s="43"/>
      <c r="J17" s="43"/>
      <c r="K17" s="44"/>
      <c r="L17" s="23"/>
      <c r="M17" s="44"/>
      <c r="N17" s="23"/>
      <c r="O17" s="44"/>
      <c r="P17" s="23"/>
      <c r="Q17" s="44"/>
      <c r="R17" s="23"/>
      <c r="S17" s="9"/>
      <c r="T17" s="26"/>
      <c r="U17" s="9"/>
      <c r="V17" s="26"/>
      <c r="W17" s="44"/>
      <c r="X17" s="23"/>
      <c r="Y17" s="44"/>
      <c r="Z17" s="23"/>
      <c r="AA17" s="44"/>
      <c r="AB17" s="23"/>
      <c r="AC17" s="9"/>
      <c r="AD17" s="26"/>
      <c r="AE17" s="9"/>
      <c r="AF17" s="26"/>
      <c r="AG17" s="10"/>
      <c r="AH17" s="28"/>
      <c r="AI17" s="11"/>
      <c r="AJ17" s="21"/>
    </row>
    <row r="18" spans="1:36" ht="12.75" customHeight="1" x14ac:dyDescent="0.2">
      <c r="B18" s="63" t="s">
        <v>21</v>
      </c>
      <c r="C18" s="42"/>
      <c r="D18" s="43"/>
      <c r="E18" s="42"/>
      <c r="F18" s="43"/>
      <c r="G18" s="42"/>
      <c r="H18" s="43"/>
      <c r="I18" s="43"/>
      <c r="J18" s="43"/>
      <c r="K18" s="60">
        <v>0</v>
      </c>
      <c r="L18" s="23"/>
      <c r="M18" s="60">
        <v>0.02</v>
      </c>
      <c r="N18" s="23"/>
      <c r="O18" s="60">
        <v>0.02</v>
      </c>
      <c r="P18" s="23"/>
      <c r="Q18" s="60">
        <v>0.02</v>
      </c>
      <c r="R18" s="23"/>
      <c r="S18" s="60">
        <v>0.02</v>
      </c>
      <c r="T18" s="60"/>
      <c r="U18" s="60">
        <v>0.02</v>
      </c>
      <c r="V18" s="60"/>
      <c r="W18" s="60">
        <v>0.02</v>
      </c>
      <c r="X18" s="61"/>
      <c r="Y18" s="60">
        <v>0.02</v>
      </c>
      <c r="Z18" s="61"/>
      <c r="AA18" s="60">
        <v>0.02</v>
      </c>
      <c r="AB18" s="61"/>
      <c r="AC18" s="60">
        <v>0.02</v>
      </c>
      <c r="AD18" s="60"/>
      <c r="AE18" s="60">
        <v>0.02</v>
      </c>
      <c r="AF18" s="60"/>
      <c r="AG18" s="60">
        <v>0.02</v>
      </c>
      <c r="AH18" s="62"/>
      <c r="AI18" s="60">
        <v>0.02</v>
      </c>
      <c r="AJ18" s="21"/>
    </row>
    <row r="19" spans="1:36" ht="12.75" customHeight="1" x14ac:dyDescent="0.2">
      <c r="B19" s="63" t="s">
        <v>22</v>
      </c>
      <c r="C19" s="42"/>
      <c r="D19" s="43"/>
      <c r="E19" s="42"/>
      <c r="F19" s="43"/>
      <c r="G19" s="42"/>
      <c r="H19" s="43"/>
      <c r="I19" s="43"/>
      <c r="J19" s="43"/>
      <c r="K19" s="60">
        <v>0.03</v>
      </c>
      <c r="L19" s="23"/>
      <c r="M19" s="60">
        <v>0.03</v>
      </c>
      <c r="N19" s="23"/>
      <c r="O19" s="60">
        <v>0.03</v>
      </c>
      <c r="P19" s="23"/>
      <c r="Q19" s="60">
        <v>0.03</v>
      </c>
      <c r="R19" s="23"/>
      <c r="S19" s="60">
        <v>0.03</v>
      </c>
      <c r="T19" s="26"/>
      <c r="U19" s="60">
        <v>0.03</v>
      </c>
      <c r="V19" s="26"/>
      <c r="W19" s="60">
        <v>0.03</v>
      </c>
      <c r="X19" s="23"/>
      <c r="Y19" s="60">
        <v>0.03</v>
      </c>
      <c r="Z19" s="23"/>
      <c r="AA19" s="60">
        <v>0.03</v>
      </c>
      <c r="AB19" s="23"/>
      <c r="AC19" s="60">
        <v>0.03</v>
      </c>
      <c r="AD19" s="26"/>
      <c r="AE19" s="60">
        <v>0.03</v>
      </c>
      <c r="AF19" s="26"/>
      <c r="AG19" s="60">
        <v>0.03</v>
      </c>
      <c r="AH19" s="28"/>
      <c r="AI19" s="60">
        <v>0.03</v>
      </c>
      <c r="AJ19" s="21"/>
    </row>
    <row r="20" spans="1:36" ht="12.75" customHeight="1" x14ac:dyDescent="0.2">
      <c r="B20" s="32"/>
      <c r="C20" s="42"/>
      <c r="D20" s="43"/>
      <c r="E20" s="42"/>
      <c r="F20" s="43"/>
      <c r="G20" s="42"/>
      <c r="H20" s="43"/>
      <c r="I20" s="43"/>
      <c r="J20" s="43"/>
      <c r="K20" s="44"/>
      <c r="L20" s="23"/>
      <c r="M20" s="44"/>
      <c r="N20" s="23"/>
      <c r="O20" s="44"/>
      <c r="P20" s="23"/>
      <c r="Q20" s="44"/>
      <c r="R20" s="23"/>
      <c r="S20" s="9"/>
      <c r="T20" s="26"/>
      <c r="U20" s="9"/>
      <c r="V20" s="26"/>
      <c r="W20" s="14"/>
      <c r="X20" s="23"/>
      <c r="Y20" s="44"/>
      <c r="Z20" s="23"/>
      <c r="AA20" s="44"/>
      <c r="AB20" s="23"/>
      <c r="AC20" s="9"/>
      <c r="AD20" s="26"/>
      <c r="AE20" s="9"/>
      <c r="AF20" s="26"/>
      <c r="AG20" s="10"/>
      <c r="AH20" s="28"/>
      <c r="AI20" s="11"/>
      <c r="AJ20" s="21"/>
    </row>
    <row r="21" spans="1:36" ht="12.75" customHeight="1" x14ac:dyDescent="0.2">
      <c r="A21" s="126">
        <v>2</v>
      </c>
      <c r="B21" s="45" t="s">
        <v>1</v>
      </c>
      <c r="C21" s="46"/>
      <c r="D21" s="25"/>
      <c r="E21" s="46"/>
      <c r="F21" s="25"/>
      <c r="G21" s="46"/>
      <c r="H21" s="25"/>
      <c r="I21" s="25"/>
      <c r="J21" s="25"/>
      <c r="K21" s="12"/>
      <c r="L21" s="20"/>
      <c r="M21" s="12"/>
      <c r="N21" s="20"/>
      <c r="O21" s="12"/>
      <c r="P21" s="20"/>
      <c r="Q21" s="12"/>
      <c r="R21" s="20"/>
      <c r="S21" s="47"/>
      <c r="T21" s="24"/>
      <c r="U21" s="47"/>
      <c r="V21" s="24"/>
      <c r="W21" s="47"/>
      <c r="X21" s="24"/>
      <c r="Y21" s="47"/>
      <c r="Z21" s="24"/>
      <c r="AA21" s="47"/>
      <c r="AB21" s="24"/>
      <c r="AC21" s="47"/>
      <c r="AD21" s="24"/>
      <c r="AE21" s="47"/>
      <c r="AF21" s="24"/>
      <c r="AG21" s="48"/>
      <c r="AH21" s="49"/>
      <c r="AI21" s="11"/>
      <c r="AJ21" s="21"/>
    </row>
    <row r="22" spans="1:36" ht="12.75" customHeight="1" x14ac:dyDescent="0.2">
      <c r="A22" s="126"/>
      <c r="B22" s="50" t="str">
        <f t="shared" ref="B22:B27" si="118">B8</f>
        <v>Private Pay</v>
      </c>
      <c r="C22" s="74"/>
      <c r="D22" s="19">
        <f>IFERROR(C22/C$36,0)</f>
        <v>0</v>
      </c>
      <c r="E22" s="74"/>
      <c r="F22" s="19">
        <f>IFERROR(E22/E$36,0)</f>
        <v>0</v>
      </c>
      <c r="G22" s="74"/>
      <c r="H22" s="19">
        <f>IFERROR(G22/G$36,0)</f>
        <v>0</v>
      </c>
      <c r="I22" s="74"/>
      <c r="J22" s="19">
        <f>IFERROR(I22/I$36,0)</f>
        <v>0</v>
      </c>
      <c r="K22" s="13">
        <f>IFERROR((I22/I$8)*K$8*(1+K$18),0)</f>
        <v>0</v>
      </c>
      <c r="L22" s="19">
        <f>IFERROR(K22/K$36,0)</f>
        <v>0</v>
      </c>
      <c r="M22" s="13">
        <f>IFERROR((K22/K$8)*M$8*(1+M$18),0)</f>
        <v>0</v>
      </c>
      <c r="N22" s="19">
        <f>IFERROR(M22/M$36,0)</f>
        <v>0</v>
      </c>
      <c r="O22" s="13">
        <f>IFERROR((M22/M$8)*O$8*(1+O$18),0)</f>
        <v>0</v>
      </c>
      <c r="P22" s="19">
        <f>IFERROR(O22/O$36,0)</f>
        <v>0</v>
      </c>
      <c r="Q22" s="13">
        <f>IFERROR((O22/O$8)*Q$8*(1+Q$18),0)</f>
        <v>0</v>
      </c>
      <c r="R22" s="19">
        <f>IFERROR(Q22/Q$36,0)</f>
        <v>0</v>
      </c>
      <c r="S22" s="13">
        <f>IFERROR((Q22/Q$8)*S$8*(1+S$18),0)</f>
        <v>0</v>
      </c>
      <c r="T22" s="19">
        <f>IFERROR(S22/S$36,0)</f>
        <v>0</v>
      </c>
      <c r="U22" s="13">
        <f>IFERROR((S22/S$8)*U$8*(1+U$18),0)</f>
        <v>0</v>
      </c>
      <c r="V22" s="19">
        <f>IFERROR(U22/U$36,0)</f>
        <v>0</v>
      </c>
      <c r="W22" s="13">
        <f>IFERROR((U22/U$8)*W$8*(1+W$18),0)</f>
        <v>0</v>
      </c>
      <c r="X22" s="19">
        <f>IFERROR(W22/W$36,0)</f>
        <v>0</v>
      </c>
      <c r="Y22" s="13">
        <f>IFERROR((W22/W$8)*Y$8*(1+Y$18),0)</f>
        <v>0</v>
      </c>
      <c r="Z22" s="19">
        <f>IFERROR(Y22/Y$36,0)</f>
        <v>0</v>
      </c>
      <c r="AA22" s="13">
        <f>IFERROR((Y22/Y$8)*AA$8*(1+AA$18),0)</f>
        <v>0</v>
      </c>
      <c r="AB22" s="19">
        <f>IFERROR(AA22/AA$36,0)</f>
        <v>0</v>
      </c>
      <c r="AC22" s="13">
        <f>IFERROR((AA22/AA$8)*AC$8*(1+AC$18),0)</f>
        <v>0</v>
      </c>
      <c r="AD22" s="19">
        <f>IFERROR(AC22/AC$36,0)</f>
        <v>0</v>
      </c>
      <c r="AE22" s="13">
        <f>IFERROR((AC22/AC$8)*AE$8*(1+AE$18),0)</f>
        <v>0</v>
      </c>
      <c r="AF22" s="19">
        <f>IFERROR(AE22/AE$36,0)</f>
        <v>0</v>
      </c>
      <c r="AG22" s="13">
        <f>IFERROR((AE22/AE$8)*AG$8*(1+AG$18),0)</f>
        <v>0</v>
      </c>
      <c r="AH22" s="19">
        <f>IFERROR(AG22/AG$36,0)</f>
        <v>0</v>
      </c>
      <c r="AI22" s="13">
        <f>IFERROR((AG22/AG$8)*AI$8*(1+AI$18),0)</f>
        <v>0</v>
      </c>
      <c r="AJ22" s="19">
        <f>IFERROR(AI22/AI$36,0)</f>
        <v>0</v>
      </c>
    </row>
    <row r="23" spans="1:36" ht="12.75" customHeight="1" x14ac:dyDescent="0.2">
      <c r="A23" s="126"/>
      <c r="B23" s="50" t="str">
        <f t="shared" si="118"/>
        <v>Early Head Start</v>
      </c>
      <c r="C23" s="74"/>
      <c r="D23" s="19">
        <f t="shared" ref="D23:D35" si="119">IFERROR(C23/C$36,0)</f>
        <v>0</v>
      </c>
      <c r="E23" s="74"/>
      <c r="F23" s="19">
        <f t="shared" ref="F23:F35" si="120">IFERROR(E23/E$36,0)</f>
        <v>0</v>
      </c>
      <c r="G23" s="74"/>
      <c r="H23" s="19">
        <f t="shared" ref="H23:J35" si="121">IFERROR(G23/G$36,0)</f>
        <v>0</v>
      </c>
      <c r="I23" s="74"/>
      <c r="J23" s="19">
        <f t="shared" si="121"/>
        <v>0</v>
      </c>
      <c r="K23" s="13">
        <f>IFERROR((I23/I9)*K9*(1+K$18),)</f>
        <v>0</v>
      </c>
      <c r="L23" s="19">
        <f t="shared" ref="L23" si="122">IFERROR(K23/K$36,0)</f>
        <v>0</v>
      </c>
      <c r="M23" s="13">
        <f>IFERROR((K23/K9)*M9*(1+M$18),)</f>
        <v>0</v>
      </c>
      <c r="N23" s="19">
        <f t="shared" ref="N23" si="123">IFERROR(M23/M$36,0)</f>
        <v>0</v>
      </c>
      <c r="O23" s="13">
        <f>IFERROR((M23/M9)*O9*(1+O$18),)</f>
        <v>0</v>
      </c>
      <c r="P23" s="19">
        <f t="shared" ref="P23" si="124">IFERROR(O23/O$36,0)</f>
        <v>0</v>
      </c>
      <c r="Q23" s="13">
        <f>IFERROR((O23/O9)*Q9*(1+Q$18),)</f>
        <v>0</v>
      </c>
      <c r="R23" s="19">
        <f t="shared" ref="R23" si="125">IFERROR(Q23/Q$36,0)</f>
        <v>0</v>
      </c>
      <c r="S23" s="13">
        <f>IFERROR((Q23/Q9)*S9*(1+S$18),)</f>
        <v>0</v>
      </c>
      <c r="T23" s="19">
        <f t="shared" ref="T23" si="126">IFERROR(S23/S$36,0)</f>
        <v>0</v>
      </c>
      <c r="U23" s="13">
        <f>IFERROR((S23/S9)*U9*(1+U$18),)</f>
        <v>0</v>
      </c>
      <c r="V23" s="19">
        <f t="shared" ref="V23" si="127">IFERROR(U23/U$36,0)</f>
        <v>0</v>
      </c>
      <c r="W23" s="13">
        <f>IFERROR((U23/U9)*W9*(1+W$18),)</f>
        <v>0</v>
      </c>
      <c r="X23" s="19">
        <f t="shared" ref="X23" si="128">IFERROR(W23/W$36,0)</f>
        <v>0</v>
      </c>
      <c r="Y23" s="13">
        <f>IFERROR((W23/W9)*Y9*(1+Y$18),)</f>
        <v>0</v>
      </c>
      <c r="Z23" s="19">
        <f t="shared" ref="Z23:AB23" si="129">IFERROR(Y23/Y$36,0)</f>
        <v>0</v>
      </c>
      <c r="AA23" s="13">
        <f>IFERROR((Y23/Y9)*AA9*(1+AA$18),)</f>
        <v>0</v>
      </c>
      <c r="AB23" s="19">
        <f t="shared" si="129"/>
        <v>0</v>
      </c>
      <c r="AC23" s="13">
        <f>IFERROR((AA23/AA9)*AC9*(1+AC$18),)</f>
        <v>0</v>
      </c>
      <c r="AD23" s="19">
        <f t="shared" ref="AD23" si="130">IFERROR(AC23/AC$36,0)</f>
        <v>0</v>
      </c>
      <c r="AE23" s="13">
        <f>IFERROR((AC23/AC9)*AE9*(1+AE$18),)</f>
        <v>0</v>
      </c>
      <c r="AF23" s="19">
        <f t="shared" ref="AF23" si="131">IFERROR(AE23/AE$36,0)</f>
        <v>0</v>
      </c>
      <c r="AG23" s="13">
        <f>IFERROR((AE23/AE9)*AG9*(1+AG$18),)</f>
        <v>0</v>
      </c>
      <c r="AH23" s="19">
        <f t="shared" ref="AH23" si="132">IFERROR(AG23/AG$36,0)</f>
        <v>0</v>
      </c>
      <c r="AI23" s="13">
        <f>IFERROR((AG23/AG9)*AI9*(1+AI$18),)</f>
        <v>0</v>
      </c>
      <c r="AJ23" s="19">
        <f t="shared" ref="AJ23" si="133">IFERROR(AI23/AI$36,0)</f>
        <v>0</v>
      </c>
    </row>
    <row r="24" spans="1:36" ht="12.75" customHeight="1" x14ac:dyDescent="0.2">
      <c r="A24" s="126"/>
      <c r="B24" s="50" t="str">
        <f t="shared" si="118"/>
        <v>Head Start</v>
      </c>
      <c r="C24" s="74"/>
      <c r="D24" s="19">
        <f t="shared" si="119"/>
        <v>0</v>
      </c>
      <c r="E24" s="74"/>
      <c r="F24" s="19">
        <f t="shared" si="120"/>
        <v>0</v>
      </c>
      <c r="G24" s="74"/>
      <c r="H24" s="19">
        <f t="shared" si="121"/>
        <v>0</v>
      </c>
      <c r="I24" s="74"/>
      <c r="J24" s="19">
        <f t="shared" si="121"/>
        <v>0</v>
      </c>
      <c r="K24" s="13">
        <f>IFERROR((I24/I10)*K10*(1+K$18),0)</f>
        <v>0</v>
      </c>
      <c r="L24" s="19">
        <f t="shared" ref="L24" si="134">IFERROR(K24/K$36,0)</f>
        <v>0</v>
      </c>
      <c r="M24" s="13">
        <f>IFERROR((K24/K10)*M10*(1+M$18),0)</f>
        <v>0</v>
      </c>
      <c r="N24" s="19">
        <f t="shared" ref="N24" si="135">IFERROR(M24/M$36,0)</f>
        <v>0</v>
      </c>
      <c r="O24" s="13">
        <f>IFERROR((M24/M10)*O10*(1+O$18),0)</f>
        <v>0</v>
      </c>
      <c r="P24" s="19">
        <f t="shared" ref="P24" si="136">IFERROR(O24/O$36,0)</f>
        <v>0</v>
      </c>
      <c r="Q24" s="13">
        <f>IFERROR((O24/O10)*Q10*(1+Q$18),0)</f>
        <v>0</v>
      </c>
      <c r="R24" s="19">
        <f t="shared" ref="R24" si="137">IFERROR(Q24/Q$36,0)</f>
        <v>0</v>
      </c>
      <c r="S24" s="13">
        <f>IFERROR((Q24/Q10)*S10*(1+S$18),0)</f>
        <v>0</v>
      </c>
      <c r="T24" s="19">
        <f t="shared" ref="T24" si="138">IFERROR(S24/S$36,0)</f>
        <v>0</v>
      </c>
      <c r="U24" s="13">
        <f>IFERROR((S24/S10)*U10*(1+U$18),0)</f>
        <v>0</v>
      </c>
      <c r="V24" s="19">
        <f t="shared" ref="V24" si="139">IFERROR(U24/U$36,0)</f>
        <v>0</v>
      </c>
      <c r="W24" s="13">
        <f>IFERROR((U24/U10)*W10*(1+W$18),0)</f>
        <v>0</v>
      </c>
      <c r="X24" s="19">
        <f t="shared" ref="X24" si="140">IFERROR(W24/W$36,0)</f>
        <v>0</v>
      </c>
      <c r="Y24" s="13">
        <f>IFERROR((W24/W10)*Y10*(1+Y$18),0)</f>
        <v>0</v>
      </c>
      <c r="Z24" s="19">
        <f t="shared" ref="Z24:AB24" si="141">IFERROR(Y24/Y$36,0)</f>
        <v>0</v>
      </c>
      <c r="AA24" s="13">
        <f>IFERROR((Y24/Y10)*AA10*(1+AA$18),0)</f>
        <v>0</v>
      </c>
      <c r="AB24" s="19">
        <f t="shared" si="141"/>
        <v>0</v>
      </c>
      <c r="AC24" s="13">
        <f>IFERROR((AA24/AA10)*AC10*(1+AC$18),0)</f>
        <v>0</v>
      </c>
      <c r="AD24" s="19">
        <f t="shared" ref="AD24" si="142">IFERROR(AC24/AC$36,0)</f>
        <v>0</v>
      </c>
      <c r="AE24" s="13">
        <f>IFERROR((AC24/AC10)*AE10*(1+AE$18),0)</f>
        <v>0</v>
      </c>
      <c r="AF24" s="19">
        <f t="shared" ref="AF24" si="143">IFERROR(AE24/AE$36,0)</f>
        <v>0</v>
      </c>
      <c r="AG24" s="13">
        <f>IFERROR((AE24/AE10)*AG10*(1+AG$18),0)</f>
        <v>0</v>
      </c>
      <c r="AH24" s="19">
        <f t="shared" ref="AH24" si="144">IFERROR(AG24/AG$36,0)</f>
        <v>0</v>
      </c>
      <c r="AI24" s="13">
        <f>IFERROR((AG24/AG10)*AI10*(1+AI$18),0)</f>
        <v>0</v>
      </c>
      <c r="AJ24" s="19">
        <f t="shared" ref="AJ24" si="145">IFERROR(AI24/AI$36,0)</f>
        <v>0</v>
      </c>
    </row>
    <row r="25" spans="1:36" ht="12.75" customHeight="1" x14ac:dyDescent="0.2">
      <c r="A25" s="126"/>
      <c r="B25" s="50" t="str">
        <f t="shared" si="118"/>
        <v xml:space="preserve">CCIS </v>
      </c>
      <c r="C25" s="74"/>
      <c r="D25" s="19">
        <f t="shared" si="119"/>
        <v>0</v>
      </c>
      <c r="E25" s="74"/>
      <c r="F25" s="19">
        <f t="shared" si="120"/>
        <v>0</v>
      </c>
      <c r="G25" s="74"/>
      <c r="H25" s="19">
        <f t="shared" si="121"/>
        <v>0</v>
      </c>
      <c r="I25" s="74"/>
      <c r="J25" s="19">
        <f t="shared" si="121"/>
        <v>0</v>
      </c>
      <c r="K25" s="13">
        <f>IFERROR((I25/I11)*K11*(1+K$18),)</f>
        <v>0</v>
      </c>
      <c r="L25" s="19">
        <f t="shared" ref="L25" si="146">IFERROR(K25/K$36,0)</f>
        <v>0</v>
      </c>
      <c r="M25" s="13">
        <f>IFERROR((K25/K11)*M11*(1+M$18),)</f>
        <v>0</v>
      </c>
      <c r="N25" s="19">
        <f t="shared" ref="N25" si="147">IFERROR(M25/M$36,0)</f>
        <v>0</v>
      </c>
      <c r="O25" s="13">
        <f>IFERROR((M25/M11)*O11*(1+O$18),)</f>
        <v>0</v>
      </c>
      <c r="P25" s="19">
        <f t="shared" ref="P25" si="148">IFERROR(O25/O$36,0)</f>
        <v>0</v>
      </c>
      <c r="Q25" s="13">
        <f>IFERROR((O25/O11)*Q11*(1+Q$18),)</f>
        <v>0</v>
      </c>
      <c r="R25" s="19">
        <f t="shared" ref="R25" si="149">IFERROR(Q25/Q$36,0)</f>
        <v>0</v>
      </c>
      <c r="S25" s="13">
        <f>IFERROR((Q25/Q11)*S11*(1+S$18),)</f>
        <v>0</v>
      </c>
      <c r="T25" s="19">
        <f t="shared" ref="T25" si="150">IFERROR(S25/S$36,0)</f>
        <v>0</v>
      </c>
      <c r="U25" s="13">
        <f>IFERROR((S25/S11)*U11*(1+U$18),)</f>
        <v>0</v>
      </c>
      <c r="V25" s="19">
        <f t="shared" ref="V25" si="151">IFERROR(U25/U$36,0)</f>
        <v>0</v>
      </c>
      <c r="W25" s="13">
        <f>IFERROR((U25/U11)*W11*(1+W$18),)</f>
        <v>0</v>
      </c>
      <c r="X25" s="19">
        <f t="shared" ref="X25" si="152">IFERROR(W25/W$36,0)</f>
        <v>0</v>
      </c>
      <c r="Y25" s="13">
        <f>IFERROR((W25/W11)*Y11*(1+Y$18),)</f>
        <v>0</v>
      </c>
      <c r="Z25" s="19">
        <f t="shared" ref="Z25:AB25" si="153">IFERROR(Y25/Y$36,0)</f>
        <v>0</v>
      </c>
      <c r="AA25" s="13">
        <f>IFERROR((Y25/Y11)*AA11*(1+AA$18),)</f>
        <v>0</v>
      </c>
      <c r="AB25" s="19">
        <f t="shared" si="153"/>
        <v>0</v>
      </c>
      <c r="AC25" s="13">
        <f>IFERROR((AA25/AA11)*AC11*(1+AC$18),)</f>
        <v>0</v>
      </c>
      <c r="AD25" s="19">
        <f t="shared" ref="AD25" si="154">IFERROR(AC25/AC$36,0)</f>
        <v>0</v>
      </c>
      <c r="AE25" s="13">
        <f>IFERROR((AC25/AC11)*AE11*(1+AE$18),)</f>
        <v>0</v>
      </c>
      <c r="AF25" s="19">
        <f t="shared" ref="AF25" si="155">IFERROR(AE25/AE$36,0)</f>
        <v>0</v>
      </c>
      <c r="AG25" s="13">
        <f>IFERROR((AE25/AE11)*AG11*(1+AG$18),)</f>
        <v>0</v>
      </c>
      <c r="AH25" s="19">
        <f t="shared" ref="AH25" si="156">IFERROR(AG25/AG$36,0)</f>
        <v>0</v>
      </c>
      <c r="AI25" s="13">
        <f>IFERROR((AG25/AG11)*AI11*(1+AI$18),)</f>
        <v>0</v>
      </c>
      <c r="AJ25" s="19">
        <f t="shared" ref="AJ25" si="157">IFERROR(AI25/AI$36,0)</f>
        <v>0</v>
      </c>
    </row>
    <row r="26" spans="1:36" ht="12.75" customHeight="1" x14ac:dyDescent="0.2">
      <c r="A26" s="126"/>
      <c r="B26" s="50" t="str">
        <f t="shared" si="118"/>
        <v>PreK Counts</v>
      </c>
      <c r="C26" s="74"/>
      <c r="D26" s="19">
        <f t="shared" si="119"/>
        <v>0</v>
      </c>
      <c r="E26" s="74"/>
      <c r="F26" s="19">
        <f t="shared" si="120"/>
        <v>0</v>
      </c>
      <c r="G26" s="74"/>
      <c r="H26" s="19">
        <f t="shared" si="121"/>
        <v>0</v>
      </c>
      <c r="I26" s="74"/>
      <c r="J26" s="19">
        <f t="shared" si="121"/>
        <v>0</v>
      </c>
      <c r="K26" s="13">
        <f>IFERROR((I26/I12)*K12*(1+K$18),)</f>
        <v>0</v>
      </c>
      <c r="L26" s="19">
        <f t="shared" ref="L26" si="158">IFERROR(K26/K$36,0)</f>
        <v>0</v>
      </c>
      <c r="M26" s="13">
        <f>IFERROR((K26/K12)*M12*(1+M$18),)</f>
        <v>0</v>
      </c>
      <c r="N26" s="19">
        <f t="shared" ref="N26" si="159">IFERROR(M26/M$36,0)</f>
        <v>0</v>
      </c>
      <c r="O26" s="13">
        <f>IFERROR((M26/M12)*O12*(1+O$18),0)</f>
        <v>0</v>
      </c>
      <c r="P26" s="19">
        <f t="shared" ref="P26" si="160">IFERROR(O26/O$36,0)</f>
        <v>0</v>
      </c>
      <c r="Q26" s="13">
        <f>IFERROR((O26/O12)*Q12*(1+Q$18),0)</f>
        <v>0</v>
      </c>
      <c r="R26" s="19">
        <f t="shared" ref="R26" si="161">IFERROR(Q26/Q$36,0)</f>
        <v>0</v>
      </c>
      <c r="S26" s="13">
        <f>IFERROR((Q26/Q12)*S12*(1+S$18),0)</f>
        <v>0</v>
      </c>
      <c r="T26" s="19">
        <f t="shared" ref="T26" si="162">IFERROR(S26/S$36,0)</f>
        <v>0</v>
      </c>
      <c r="U26" s="13">
        <f>IFERROR((S26/S12)*U12*(1+U$18),0)</f>
        <v>0</v>
      </c>
      <c r="V26" s="19">
        <f t="shared" ref="V26" si="163">IFERROR(U26/U$36,0)</f>
        <v>0</v>
      </c>
      <c r="W26" s="13">
        <f>IFERROR((U26/U12)*W12*(1+W$18),0)</f>
        <v>0</v>
      </c>
      <c r="X26" s="19">
        <f t="shared" ref="X26" si="164">IFERROR(W26/W$36,0)</f>
        <v>0</v>
      </c>
      <c r="Y26" s="13">
        <f>IFERROR((W26/W12)*Y12*(1+Y$18),0)</f>
        <v>0</v>
      </c>
      <c r="Z26" s="19">
        <f t="shared" ref="Z26:AB26" si="165">IFERROR(Y26/Y$36,0)</f>
        <v>0</v>
      </c>
      <c r="AA26" s="13">
        <f>IFERROR((Y26/Y12)*AA12*(1+AA$18),0)</f>
        <v>0</v>
      </c>
      <c r="AB26" s="19">
        <f t="shared" si="165"/>
        <v>0</v>
      </c>
      <c r="AC26" s="13">
        <f>IFERROR((AA26/AA12)*AC12*(1+AC$18),0)</f>
        <v>0</v>
      </c>
      <c r="AD26" s="19">
        <f t="shared" ref="AD26" si="166">IFERROR(AC26/AC$36,0)</f>
        <v>0</v>
      </c>
      <c r="AE26" s="13">
        <f>IFERROR((AC26/AC12)*AE12*(1+AE$18),0)</f>
        <v>0</v>
      </c>
      <c r="AF26" s="19">
        <f t="shared" ref="AF26" si="167">IFERROR(AE26/AE$36,0)</f>
        <v>0</v>
      </c>
      <c r="AG26" s="13">
        <f>IFERROR((AE26/AE12)*AG12*(1+AG$18),0)</f>
        <v>0</v>
      </c>
      <c r="AH26" s="19">
        <f t="shared" ref="AH26" si="168">IFERROR(AG26/AG$36,0)</f>
        <v>0</v>
      </c>
      <c r="AI26" s="13">
        <f>IFERROR((AG26/AG12)*AI12*(1+AI$18),0)</f>
        <v>0</v>
      </c>
      <c r="AJ26" s="19">
        <f t="shared" ref="AJ26" si="169">IFERROR(AI26/AI$36,0)</f>
        <v>0</v>
      </c>
    </row>
    <row r="27" spans="1:36" ht="12.75" customHeight="1" x14ac:dyDescent="0.2">
      <c r="A27" s="126"/>
      <c r="B27" s="50" t="str">
        <f t="shared" si="118"/>
        <v>PHL PreK</v>
      </c>
      <c r="C27" s="74"/>
      <c r="D27" s="19">
        <f t="shared" si="119"/>
        <v>0</v>
      </c>
      <c r="E27" s="74"/>
      <c r="F27" s="19">
        <f t="shared" si="120"/>
        <v>0</v>
      </c>
      <c r="G27" s="74"/>
      <c r="H27" s="19">
        <f t="shared" si="121"/>
        <v>0</v>
      </c>
      <c r="I27" s="74"/>
      <c r="J27" s="19">
        <f t="shared" si="121"/>
        <v>0</v>
      </c>
      <c r="K27" s="65">
        <f>IFERROR((I27)*(1+K$18),0)</f>
        <v>0</v>
      </c>
      <c r="L27" s="19">
        <f t="shared" ref="L27" si="170">IFERROR(K27/K$36,0)</f>
        <v>0</v>
      </c>
      <c r="M27" s="65">
        <f>IFERROR((K27)*(1+M$18),0)</f>
        <v>0</v>
      </c>
      <c r="N27" s="19">
        <f t="shared" ref="N27" si="171">IFERROR(M27/M$36,0)</f>
        <v>0</v>
      </c>
      <c r="O27" s="65">
        <f>IFERROR((M27)*(1+O$18),0)</f>
        <v>0</v>
      </c>
      <c r="P27" s="19">
        <f t="shared" ref="P27" si="172">IFERROR(O27/O$36,0)</f>
        <v>0</v>
      </c>
      <c r="Q27" s="65">
        <f>IFERROR((O27)*(1+Q$18),0)</f>
        <v>0</v>
      </c>
      <c r="R27" s="19">
        <f t="shared" ref="R27" si="173">IFERROR(Q27/Q$36,0)</f>
        <v>0</v>
      </c>
      <c r="S27" s="65">
        <f>IFERROR((Q27)*(1+S$18),0)</f>
        <v>0</v>
      </c>
      <c r="T27" s="19">
        <f t="shared" ref="T27" si="174">IFERROR(S27/S$36,0)</f>
        <v>0</v>
      </c>
      <c r="U27" s="65">
        <f>IFERROR((S27)*(1+U$18),0)</f>
        <v>0</v>
      </c>
      <c r="V27" s="19">
        <f t="shared" ref="V27" si="175">IFERROR(U27/U$36,0)</f>
        <v>0</v>
      </c>
      <c r="W27" s="65">
        <f>IFERROR((U27)*(1+W$18),0)</f>
        <v>0</v>
      </c>
      <c r="X27" s="19">
        <f t="shared" ref="X27" si="176">IFERROR(W27/W$36,0)</f>
        <v>0</v>
      </c>
      <c r="Y27" s="65">
        <f>IFERROR((W27)*(1+Y$18),0)</f>
        <v>0</v>
      </c>
      <c r="Z27" s="19">
        <f t="shared" ref="Z27:AB27" si="177">IFERROR(Y27/Y$36,0)</f>
        <v>0</v>
      </c>
      <c r="AA27" s="65">
        <f>IFERROR((Y27)*(1+AA$18),0)</f>
        <v>0</v>
      </c>
      <c r="AB27" s="19">
        <f t="shared" si="177"/>
        <v>0</v>
      </c>
      <c r="AC27" s="65">
        <f>IFERROR((AA27)*(1+AC$18),0)</f>
        <v>0</v>
      </c>
      <c r="AD27" s="19">
        <f t="shared" ref="AD27" si="178">IFERROR(AC27/AC$36,0)</f>
        <v>0</v>
      </c>
      <c r="AE27" s="65">
        <f>IFERROR((AC27)*(1+AE$18),0)</f>
        <v>0</v>
      </c>
      <c r="AF27" s="19">
        <f t="shared" ref="AF27" si="179">IFERROR(AE27/AE$36,0)</f>
        <v>0</v>
      </c>
      <c r="AG27" s="65">
        <f>IFERROR((AE27)*(1+AG$18),0)</f>
        <v>0</v>
      </c>
      <c r="AH27" s="19">
        <f t="shared" ref="AH27" si="180">IFERROR(AG27/AG$36,0)</f>
        <v>0</v>
      </c>
      <c r="AI27" s="65">
        <f>IFERROR((AG27)*(1+AI$18),0)</f>
        <v>0</v>
      </c>
      <c r="AJ27" s="19">
        <f t="shared" ref="AJ27" si="181">IFERROR(AI27/AI$36,0)</f>
        <v>0</v>
      </c>
    </row>
    <row r="28" spans="1:36" ht="12.75" customHeight="1" x14ac:dyDescent="0.2">
      <c r="A28" s="126"/>
      <c r="B28" s="50" t="str">
        <f t="shared" ref="B28:B29" si="182">B14</f>
        <v>School Age</v>
      </c>
      <c r="C28" s="74"/>
      <c r="D28" s="19">
        <f t="shared" si="119"/>
        <v>0</v>
      </c>
      <c r="E28" s="74"/>
      <c r="F28" s="19">
        <f t="shared" si="120"/>
        <v>0</v>
      </c>
      <c r="G28" s="74"/>
      <c r="H28" s="19">
        <f t="shared" si="121"/>
        <v>0</v>
      </c>
      <c r="I28" s="74"/>
      <c r="J28" s="19">
        <f t="shared" si="121"/>
        <v>0</v>
      </c>
      <c r="K28" s="13">
        <f>IFERROR((I28/I14)*K14*(1+K$18),0)</f>
        <v>0</v>
      </c>
      <c r="L28" s="19">
        <f t="shared" ref="L28" si="183">IFERROR(K28/K$36,0)</f>
        <v>0</v>
      </c>
      <c r="M28" s="13">
        <f>IFERROR((K28/K14)*M14*(1+M$18),0)</f>
        <v>0</v>
      </c>
      <c r="N28" s="19">
        <f t="shared" ref="N28" si="184">IFERROR(M28/M$36,0)</f>
        <v>0</v>
      </c>
      <c r="O28" s="13">
        <f>IFERROR((M28/M14)*O14*(1+O$18),0)</f>
        <v>0</v>
      </c>
      <c r="P28" s="19">
        <f t="shared" ref="P28" si="185">IFERROR(O28/O$36,0)</f>
        <v>0</v>
      </c>
      <c r="Q28" s="13">
        <f>IFERROR((O28/O14)*Q14*(1+Q$18),0)</f>
        <v>0</v>
      </c>
      <c r="R28" s="19">
        <f t="shared" ref="R28" si="186">IFERROR(Q28/Q$36,0)</f>
        <v>0</v>
      </c>
      <c r="S28" s="13">
        <f>IFERROR((Q28/Q14)*S14*(1+S$18),0)</f>
        <v>0</v>
      </c>
      <c r="T28" s="19">
        <f t="shared" ref="T28" si="187">IFERROR(S28/S$36,0)</f>
        <v>0</v>
      </c>
      <c r="U28" s="13">
        <f>IFERROR((S28/S14)*U14*(1+U$18),0)</f>
        <v>0</v>
      </c>
      <c r="V28" s="19">
        <f t="shared" ref="V28" si="188">IFERROR(U28/U$36,0)</f>
        <v>0</v>
      </c>
      <c r="W28" s="13">
        <f>IFERROR((U28/U14)*W14*(1+W$18),0)</f>
        <v>0</v>
      </c>
      <c r="X28" s="19">
        <f t="shared" ref="X28" si="189">IFERROR(W28/W$36,0)</f>
        <v>0</v>
      </c>
      <c r="Y28" s="13">
        <f>IFERROR((W28/W14)*Y14*(1+Y$18),0)</f>
        <v>0</v>
      </c>
      <c r="Z28" s="19">
        <f t="shared" ref="Z28:AB28" si="190">IFERROR(Y28/Y$36,0)</f>
        <v>0</v>
      </c>
      <c r="AA28" s="13">
        <f>IFERROR((Y28/Y14)*AA14*(1+AA$18),0)</f>
        <v>0</v>
      </c>
      <c r="AB28" s="19">
        <f t="shared" si="190"/>
        <v>0</v>
      </c>
      <c r="AC28" s="13">
        <f>IFERROR((AA28/AA14)*AC14*(1+AC$18),0)</f>
        <v>0</v>
      </c>
      <c r="AD28" s="19">
        <f t="shared" ref="AD28" si="191">IFERROR(AC28/AC$36,0)</f>
        <v>0</v>
      </c>
      <c r="AE28" s="13">
        <f>IFERROR((AC28/AC14)*AE14*(1+AE$18),0)</f>
        <v>0</v>
      </c>
      <c r="AF28" s="19">
        <f t="shared" ref="AF28" si="192">IFERROR(AE28/AE$36,0)</f>
        <v>0</v>
      </c>
      <c r="AG28" s="13">
        <f>IFERROR((AE28/AE14)*AG14*(1+AG$18),0)</f>
        <v>0</v>
      </c>
      <c r="AH28" s="19">
        <f t="shared" ref="AH28" si="193">IFERROR(AG28/AG$36,0)</f>
        <v>0</v>
      </c>
      <c r="AI28" s="13">
        <f>IFERROR((AG28/AG14)*AI14*(1+AI$18),0)</f>
        <v>0</v>
      </c>
      <c r="AJ28" s="19">
        <f t="shared" ref="AJ28" si="194">IFERROR(AI28/AI$36,0)</f>
        <v>0</v>
      </c>
    </row>
    <row r="29" spans="1:36" ht="12.75" customHeight="1" x14ac:dyDescent="0.2">
      <c r="A29" s="126"/>
      <c r="B29" s="50" t="str">
        <f t="shared" si="182"/>
        <v>Summer Camp</v>
      </c>
      <c r="C29" s="74"/>
      <c r="D29" s="19">
        <f t="shared" si="119"/>
        <v>0</v>
      </c>
      <c r="E29" s="74"/>
      <c r="F29" s="19">
        <f t="shared" si="120"/>
        <v>0</v>
      </c>
      <c r="G29" s="74"/>
      <c r="H29" s="19">
        <f t="shared" si="121"/>
        <v>0</v>
      </c>
      <c r="I29" s="74"/>
      <c r="J29" s="19">
        <f t="shared" si="121"/>
        <v>0</v>
      </c>
      <c r="K29" s="13">
        <f>IFERROR((I29/I15)*K15*(1+K$18),0)</f>
        <v>0</v>
      </c>
      <c r="L29" s="19">
        <f t="shared" ref="L29" si="195">IFERROR(K29/K$36,0)</f>
        <v>0</v>
      </c>
      <c r="M29" s="13">
        <f>IFERROR((K29/K15)*M15*(1+M$18),0)</f>
        <v>0</v>
      </c>
      <c r="N29" s="19">
        <f t="shared" ref="N29" si="196">IFERROR(M29/M$36,0)</f>
        <v>0</v>
      </c>
      <c r="O29" s="13">
        <f>IFERROR((M29/M15)*O15*(1+O$18),0)</f>
        <v>0</v>
      </c>
      <c r="P29" s="19">
        <f t="shared" ref="P29" si="197">IFERROR(O29/O$36,0)</f>
        <v>0</v>
      </c>
      <c r="Q29" s="13">
        <f>IFERROR((O29/O15)*Q15*(1+Q$18),0)</f>
        <v>0</v>
      </c>
      <c r="R29" s="19">
        <f t="shared" ref="R29" si="198">IFERROR(Q29/Q$36,0)</f>
        <v>0</v>
      </c>
      <c r="S29" s="13">
        <f>IFERROR((Q29/Q15)*S15*(1+S$18),0)</f>
        <v>0</v>
      </c>
      <c r="T29" s="19">
        <f t="shared" ref="T29" si="199">IFERROR(S29/S$36,0)</f>
        <v>0</v>
      </c>
      <c r="U29" s="13">
        <f>IFERROR((S29/S15)*U15*(1+U$18),0)</f>
        <v>0</v>
      </c>
      <c r="V29" s="19">
        <f t="shared" ref="V29" si="200">IFERROR(U29/U$36,0)</f>
        <v>0</v>
      </c>
      <c r="W29" s="13">
        <f>IFERROR((U29/U15)*W15*(1+W$18),0)</f>
        <v>0</v>
      </c>
      <c r="X29" s="19">
        <f t="shared" ref="X29" si="201">IFERROR(W29/W$36,0)</f>
        <v>0</v>
      </c>
      <c r="Y29" s="13">
        <f>IFERROR((W29/W15)*Y15*(1+Y$18),0)</f>
        <v>0</v>
      </c>
      <c r="Z29" s="19">
        <f t="shared" ref="Z29:AB29" si="202">IFERROR(Y29/Y$36,0)</f>
        <v>0</v>
      </c>
      <c r="AA29" s="13">
        <f>IFERROR((Y29/Y15)*AA15*(1+AA$18),0)</f>
        <v>0</v>
      </c>
      <c r="AB29" s="19">
        <f t="shared" si="202"/>
        <v>0</v>
      </c>
      <c r="AC29" s="13">
        <f>IFERROR((AA29/AA15)*AC15*(1+AC$18),0)</f>
        <v>0</v>
      </c>
      <c r="AD29" s="19">
        <f t="shared" ref="AD29" si="203">IFERROR(AC29/AC$36,0)</f>
        <v>0</v>
      </c>
      <c r="AE29" s="13">
        <f>IFERROR((AC29/AC15)*AE15*(1+AE$18),0)</f>
        <v>0</v>
      </c>
      <c r="AF29" s="19">
        <f t="shared" ref="AF29" si="204">IFERROR(AE29/AE$36,0)</f>
        <v>0</v>
      </c>
      <c r="AG29" s="13">
        <f>IFERROR((AE29/AE15)*AG15*(1+AG$18),0)</f>
        <v>0</v>
      </c>
      <c r="AH29" s="19">
        <f t="shared" ref="AH29" si="205">IFERROR(AG29/AG$36,0)</f>
        <v>0</v>
      </c>
      <c r="AI29" s="13">
        <f>IFERROR((AG29/AG15)*AI15*(1+AI$18),0)</f>
        <v>0</v>
      </c>
      <c r="AJ29" s="19">
        <f t="shared" ref="AJ29" si="206">IFERROR(AI29/AI$36,0)</f>
        <v>0</v>
      </c>
    </row>
    <row r="30" spans="1:36" ht="12.75" customHeight="1" x14ac:dyDescent="0.2">
      <c r="A30" s="126"/>
      <c r="B30" s="50" t="s">
        <v>37</v>
      </c>
      <c r="C30" s="74"/>
      <c r="D30" s="19">
        <f t="shared" si="119"/>
        <v>0</v>
      </c>
      <c r="E30" s="74"/>
      <c r="F30" s="19">
        <f t="shared" si="120"/>
        <v>0</v>
      </c>
      <c r="G30" s="74"/>
      <c r="H30" s="19">
        <f t="shared" si="121"/>
        <v>0</v>
      </c>
      <c r="I30" s="74"/>
      <c r="J30" s="19">
        <f t="shared" si="121"/>
        <v>0</v>
      </c>
      <c r="K30" s="13">
        <f>IFERROR((I30/I$16)*K$16*(1+K$18),)</f>
        <v>0</v>
      </c>
      <c r="L30" s="19">
        <f t="shared" ref="L30" si="207">IFERROR(K30/K$36,0)</f>
        <v>0</v>
      </c>
      <c r="M30" s="13">
        <f>IFERROR((K30/K$16)*M$16*(1+M$18),)</f>
        <v>0</v>
      </c>
      <c r="N30" s="19">
        <f t="shared" ref="N30" si="208">IFERROR(M30/M$36,0)</f>
        <v>0</v>
      </c>
      <c r="O30" s="13">
        <f>IFERROR((M30/M$16)*O$16*(1+O$18),)</f>
        <v>0</v>
      </c>
      <c r="P30" s="19">
        <f t="shared" ref="P30" si="209">IFERROR(O30/O$36,0)</f>
        <v>0</v>
      </c>
      <c r="Q30" s="13">
        <f>IFERROR((O30/O$16)*Q$16*(1+Q$18),)</f>
        <v>0</v>
      </c>
      <c r="R30" s="19">
        <f t="shared" ref="R30" si="210">IFERROR(Q30/Q$36,0)</f>
        <v>0</v>
      </c>
      <c r="S30" s="13">
        <f>IFERROR((Q30/Q$16)*S$16*(1+S$18),)</f>
        <v>0</v>
      </c>
      <c r="T30" s="19">
        <f t="shared" ref="T30" si="211">IFERROR(S30/S$36,0)</f>
        <v>0</v>
      </c>
      <c r="U30" s="13">
        <f>IFERROR((S30/S$16)*U$16*(1+U$18),)</f>
        <v>0</v>
      </c>
      <c r="V30" s="19">
        <f t="shared" ref="V30" si="212">IFERROR(U30/U$36,0)</f>
        <v>0</v>
      </c>
      <c r="W30" s="13">
        <f>IFERROR((U30/U$16)*W$16*(1+W$18),)</f>
        <v>0</v>
      </c>
      <c r="X30" s="19">
        <f t="shared" ref="X30" si="213">IFERROR(W30/W$36,0)</f>
        <v>0</v>
      </c>
      <c r="Y30" s="13">
        <f>IFERROR((W30/W$16)*Y$16*(1+Y$18),)</f>
        <v>0</v>
      </c>
      <c r="Z30" s="19">
        <f t="shared" ref="Z30:AB30" si="214">IFERROR(Y30/Y$36,0)</f>
        <v>0</v>
      </c>
      <c r="AA30" s="13">
        <f>IFERROR((Y30/Y$16)*AA$16*(1+AA$18),)</f>
        <v>0</v>
      </c>
      <c r="AB30" s="19">
        <f t="shared" si="214"/>
        <v>0</v>
      </c>
      <c r="AC30" s="13">
        <f>IFERROR((AA30/AA$16)*AC$16*(1+AC$18),)</f>
        <v>0</v>
      </c>
      <c r="AD30" s="19">
        <f t="shared" ref="AD30" si="215">IFERROR(AC30/AC$36,0)</f>
        <v>0</v>
      </c>
      <c r="AE30" s="13">
        <f>IFERROR((AC30/AC$16)*AE$16*(1+AE$18),)</f>
        <v>0</v>
      </c>
      <c r="AF30" s="19">
        <f t="shared" ref="AF30" si="216">IFERROR(AE30/AE$36,0)</f>
        <v>0</v>
      </c>
      <c r="AG30" s="13">
        <f>IFERROR((AE30/AE$16)*AG$16*(1+AG$18),)</f>
        <v>0</v>
      </c>
      <c r="AH30" s="19">
        <f t="shared" ref="AH30" si="217">IFERROR(AG30/AG$36,0)</f>
        <v>0</v>
      </c>
      <c r="AI30" s="13">
        <f>IFERROR((AG30/AG$16)*AI$16*(1+AI$18),)</f>
        <v>0</v>
      </c>
      <c r="AJ30" s="19">
        <f t="shared" ref="AJ30" si="218">IFERROR(AI30/AI$36,0)</f>
        <v>0</v>
      </c>
    </row>
    <row r="31" spans="1:36" ht="12.75" customHeight="1" x14ac:dyDescent="0.2">
      <c r="A31" s="126"/>
      <c r="B31" s="50" t="s">
        <v>34</v>
      </c>
      <c r="C31" s="74"/>
      <c r="D31" s="19">
        <f t="shared" si="119"/>
        <v>0</v>
      </c>
      <c r="E31" s="74"/>
      <c r="F31" s="19">
        <f t="shared" si="120"/>
        <v>0</v>
      </c>
      <c r="G31" s="74"/>
      <c r="H31" s="19">
        <f t="shared" si="121"/>
        <v>0</v>
      </c>
      <c r="I31" s="74"/>
      <c r="J31" s="19">
        <f t="shared" si="121"/>
        <v>0</v>
      </c>
      <c r="K31" s="13">
        <f>IFERROR((I31)*(1+K$18),0)</f>
        <v>0</v>
      </c>
      <c r="L31" s="19">
        <f t="shared" ref="L31" si="219">IFERROR(K31/K$36,0)</f>
        <v>0</v>
      </c>
      <c r="M31" s="13">
        <f>IFERROR((K31)*(1+M$18),0)</f>
        <v>0</v>
      </c>
      <c r="N31" s="19">
        <f t="shared" ref="N31" si="220">IFERROR(M31/M$36,0)</f>
        <v>0</v>
      </c>
      <c r="O31" s="13">
        <f>IFERROR((M31)*(1+O$18),0)</f>
        <v>0</v>
      </c>
      <c r="P31" s="19">
        <f t="shared" ref="P31" si="221">IFERROR(O31/O$36,0)</f>
        <v>0</v>
      </c>
      <c r="Q31" s="13">
        <f>IFERROR((O31)*(1+Q$18),0)</f>
        <v>0</v>
      </c>
      <c r="R31" s="19">
        <f t="shared" ref="R31" si="222">IFERROR(Q31/Q$36,0)</f>
        <v>0</v>
      </c>
      <c r="S31" s="13">
        <f>IFERROR((Q31)*(1+S$18),0)</f>
        <v>0</v>
      </c>
      <c r="T31" s="19">
        <f t="shared" ref="T31" si="223">IFERROR(S31/S$36,0)</f>
        <v>0</v>
      </c>
      <c r="U31" s="13">
        <f>IFERROR((S31)*(1+U$18),0)</f>
        <v>0</v>
      </c>
      <c r="V31" s="19">
        <f t="shared" ref="V31" si="224">IFERROR(U31/U$36,0)</f>
        <v>0</v>
      </c>
      <c r="W31" s="13">
        <f>IFERROR((U31)*(1+W$18),0)</f>
        <v>0</v>
      </c>
      <c r="X31" s="19">
        <f t="shared" ref="X31" si="225">IFERROR(W31/W$36,0)</f>
        <v>0</v>
      </c>
      <c r="Y31" s="13">
        <f>IFERROR((W31)*(1+Y$18),0)</f>
        <v>0</v>
      </c>
      <c r="Z31" s="19">
        <f t="shared" ref="Z31:AB31" si="226">IFERROR(Y31/Y$36,0)</f>
        <v>0</v>
      </c>
      <c r="AA31" s="13">
        <f>IFERROR((Y31)*(1+AA$18),0)</f>
        <v>0</v>
      </c>
      <c r="AB31" s="19">
        <f t="shared" si="226"/>
        <v>0</v>
      </c>
      <c r="AC31" s="13">
        <f>IFERROR((AA31)*(1+AC$18),0)</f>
        <v>0</v>
      </c>
      <c r="AD31" s="19">
        <f t="shared" ref="AD31" si="227">IFERROR(AC31/AC$36,0)</f>
        <v>0</v>
      </c>
      <c r="AE31" s="13">
        <f>IFERROR((AC31)*(1+AE$18),0)</f>
        <v>0</v>
      </c>
      <c r="AF31" s="19">
        <f t="shared" ref="AF31" si="228">IFERROR(AE31/AE$36,0)</f>
        <v>0</v>
      </c>
      <c r="AG31" s="13">
        <f>IFERROR((AE31)*(1+AG$18),0)</f>
        <v>0</v>
      </c>
      <c r="AH31" s="19">
        <f t="shared" ref="AH31" si="229">IFERROR(AG31/AG$36,0)</f>
        <v>0</v>
      </c>
      <c r="AI31" s="13">
        <f>IFERROR((AG31)*(1+AI$18),0)</f>
        <v>0</v>
      </c>
      <c r="AJ31" s="19">
        <f t="shared" ref="AJ31" si="230">IFERROR(AI31/AI$36,0)</f>
        <v>0</v>
      </c>
    </row>
    <row r="32" spans="1:36" ht="12.75" customHeight="1" x14ac:dyDescent="0.2">
      <c r="A32" s="126"/>
      <c r="B32" s="51" t="s">
        <v>35</v>
      </c>
      <c r="C32" s="74"/>
      <c r="D32" s="19">
        <f t="shared" si="119"/>
        <v>0</v>
      </c>
      <c r="E32" s="74"/>
      <c r="F32" s="19">
        <f t="shared" si="120"/>
        <v>0</v>
      </c>
      <c r="G32" s="74"/>
      <c r="H32" s="19">
        <f t="shared" si="121"/>
        <v>0</v>
      </c>
      <c r="I32" s="74"/>
      <c r="J32" s="19">
        <f t="shared" si="121"/>
        <v>0</v>
      </c>
      <c r="K32" s="13">
        <f>IFERROR((I32)*(1+K$18),0)</f>
        <v>0</v>
      </c>
      <c r="L32" s="19">
        <f t="shared" ref="L32" si="231">IFERROR(K32/K$36,0)</f>
        <v>0</v>
      </c>
      <c r="M32" s="13">
        <f>IFERROR((K32)*(1+M$18),0)</f>
        <v>0</v>
      </c>
      <c r="N32" s="19">
        <f t="shared" ref="N32" si="232">IFERROR(M32/M$36,0)</f>
        <v>0</v>
      </c>
      <c r="O32" s="13">
        <f>IFERROR((M32)*(1+O$18),0)</f>
        <v>0</v>
      </c>
      <c r="P32" s="19">
        <f t="shared" ref="P32" si="233">IFERROR(O32/O$36,0)</f>
        <v>0</v>
      </c>
      <c r="Q32" s="13">
        <f>IFERROR((O32)*(1+Q$18),0)</f>
        <v>0</v>
      </c>
      <c r="R32" s="19">
        <f t="shared" ref="R32" si="234">IFERROR(Q32/Q$36,0)</f>
        <v>0</v>
      </c>
      <c r="S32" s="13">
        <f>IFERROR((Q32)*(1+S$18),0)</f>
        <v>0</v>
      </c>
      <c r="T32" s="19">
        <f t="shared" ref="T32" si="235">IFERROR(S32/S$36,0)</f>
        <v>0</v>
      </c>
      <c r="U32" s="13">
        <f>IFERROR((S32)*(1+U$18),0)</f>
        <v>0</v>
      </c>
      <c r="V32" s="19">
        <f t="shared" ref="V32" si="236">IFERROR(U32/U$36,0)</f>
        <v>0</v>
      </c>
      <c r="W32" s="13">
        <f>IFERROR((U32)*(1+W$18),0)</f>
        <v>0</v>
      </c>
      <c r="X32" s="19">
        <f t="shared" ref="X32" si="237">IFERROR(W32/W$36,0)</f>
        <v>0</v>
      </c>
      <c r="Y32" s="13">
        <f>IFERROR((W32)*(1+Y$18),0)</f>
        <v>0</v>
      </c>
      <c r="Z32" s="19">
        <f t="shared" ref="Z32:AB32" si="238">IFERROR(Y32/Y$36,0)</f>
        <v>0</v>
      </c>
      <c r="AA32" s="13">
        <f>IFERROR((Y32)*(1+AA$18),0)</f>
        <v>0</v>
      </c>
      <c r="AB32" s="19">
        <f t="shared" si="238"/>
        <v>0</v>
      </c>
      <c r="AC32" s="13">
        <f>IFERROR((AA32)*(1+AC$18),0)</f>
        <v>0</v>
      </c>
      <c r="AD32" s="19">
        <f t="shared" ref="AD32" si="239">IFERROR(AC32/AC$36,0)</f>
        <v>0</v>
      </c>
      <c r="AE32" s="13">
        <f>IFERROR((AC32)*(1+AE$18),0)</f>
        <v>0</v>
      </c>
      <c r="AF32" s="19">
        <f t="shared" ref="AF32" si="240">IFERROR(AE32/AE$36,0)</f>
        <v>0</v>
      </c>
      <c r="AG32" s="13">
        <f>IFERROR((AE32)*(1+AG$18),0)</f>
        <v>0</v>
      </c>
      <c r="AH32" s="19">
        <f t="shared" ref="AH32" si="241">IFERROR(AG32/AG$36,0)</f>
        <v>0</v>
      </c>
      <c r="AI32" s="13">
        <f>IFERROR((AG32)*(1+AI$18),0)</f>
        <v>0</v>
      </c>
      <c r="AJ32" s="19">
        <f t="shared" ref="AJ32" si="242">IFERROR(AI32/AI$36,0)</f>
        <v>0</v>
      </c>
    </row>
    <row r="33" spans="1:54" ht="12.75" customHeight="1" x14ac:dyDescent="0.2">
      <c r="A33" s="126"/>
      <c r="B33" s="51" t="s">
        <v>36</v>
      </c>
      <c r="C33" s="74"/>
      <c r="D33" s="19">
        <f t="shared" si="119"/>
        <v>0</v>
      </c>
      <c r="E33" s="74"/>
      <c r="F33" s="19">
        <f t="shared" si="120"/>
        <v>0</v>
      </c>
      <c r="G33" s="74"/>
      <c r="H33" s="19">
        <f t="shared" si="121"/>
        <v>0</v>
      </c>
      <c r="I33" s="74"/>
      <c r="J33" s="19">
        <f t="shared" si="121"/>
        <v>0</v>
      </c>
      <c r="K33" s="13">
        <f>IFERROR((I33)*(1+K$18),)</f>
        <v>0</v>
      </c>
      <c r="L33" s="19">
        <f t="shared" ref="L33" si="243">IFERROR(K33/K$36,0)</f>
        <v>0</v>
      </c>
      <c r="M33" s="13">
        <f>IFERROR((K33)*(1+M$18),)</f>
        <v>0</v>
      </c>
      <c r="N33" s="19">
        <f t="shared" ref="N33" si="244">IFERROR(M33/M$36,0)</f>
        <v>0</v>
      </c>
      <c r="O33" s="13">
        <f>IFERROR((M33)*(1+O$18),)</f>
        <v>0</v>
      </c>
      <c r="P33" s="19">
        <f t="shared" ref="P33" si="245">IFERROR(O33/O$36,0)</f>
        <v>0</v>
      </c>
      <c r="Q33" s="13">
        <f>IFERROR((O33)*(1+Q$18),)</f>
        <v>0</v>
      </c>
      <c r="R33" s="19">
        <f t="shared" ref="R33" si="246">IFERROR(Q33/Q$36,0)</f>
        <v>0</v>
      </c>
      <c r="S33" s="13">
        <f>IFERROR((Q33)*(1+S$18),)</f>
        <v>0</v>
      </c>
      <c r="T33" s="19">
        <f t="shared" ref="T33" si="247">IFERROR(S33/S$36,0)</f>
        <v>0</v>
      </c>
      <c r="U33" s="13">
        <f>IFERROR((S33)*(1+U$18),)</f>
        <v>0</v>
      </c>
      <c r="V33" s="19">
        <f t="shared" ref="V33" si="248">IFERROR(U33/U$36,0)</f>
        <v>0</v>
      </c>
      <c r="W33" s="13">
        <f>IFERROR((U33)*(1+W$18),)</f>
        <v>0</v>
      </c>
      <c r="X33" s="19">
        <f t="shared" ref="X33" si="249">IFERROR(W33/W$36,0)</f>
        <v>0</v>
      </c>
      <c r="Y33" s="13">
        <f>IFERROR((W33)*(1+Y$18),)</f>
        <v>0</v>
      </c>
      <c r="Z33" s="19">
        <f t="shared" ref="Z33:AB33" si="250">IFERROR(Y33/Y$36,0)</f>
        <v>0</v>
      </c>
      <c r="AA33" s="13">
        <f>IFERROR((Y33)*(1+AA$18),)</f>
        <v>0</v>
      </c>
      <c r="AB33" s="19">
        <f t="shared" si="250"/>
        <v>0</v>
      </c>
      <c r="AC33" s="13">
        <f>IFERROR((AA33)*(1+AC$18),)</f>
        <v>0</v>
      </c>
      <c r="AD33" s="19">
        <f t="shared" ref="AD33" si="251">IFERROR(AC33/AC$36,0)</f>
        <v>0</v>
      </c>
      <c r="AE33" s="13">
        <f>IFERROR((AC33)*(1+AE$18),)</f>
        <v>0</v>
      </c>
      <c r="AF33" s="19">
        <f t="shared" ref="AF33" si="252">IFERROR(AE33/AE$36,0)</f>
        <v>0</v>
      </c>
      <c r="AG33" s="13">
        <f>IFERROR((AE33)*(1+AG$18),)</f>
        <v>0</v>
      </c>
      <c r="AH33" s="19">
        <f t="shared" ref="AH33" si="253">IFERROR(AG33/AG$36,0)</f>
        <v>0</v>
      </c>
      <c r="AI33" s="13">
        <f>IFERROR((AG33)*(1+AI$18),)</f>
        <v>0</v>
      </c>
      <c r="AJ33" s="19">
        <f t="shared" ref="AJ33" si="254">IFERROR(AI33/AI$36,0)</f>
        <v>0</v>
      </c>
    </row>
    <row r="34" spans="1:54" ht="12.75" customHeight="1" x14ac:dyDescent="0.2">
      <c r="A34" s="126"/>
      <c r="B34" s="51" t="s">
        <v>38</v>
      </c>
      <c r="C34" s="74"/>
      <c r="D34" s="19">
        <f t="shared" si="119"/>
        <v>0</v>
      </c>
      <c r="E34" s="74"/>
      <c r="F34" s="19">
        <f t="shared" si="120"/>
        <v>0</v>
      </c>
      <c r="G34" s="74"/>
      <c r="H34" s="19">
        <f t="shared" si="121"/>
        <v>0</v>
      </c>
      <c r="I34" s="74"/>
      <c r="J34" s="19">
        <f t="shared" si="121"/>
        <v>0</v>
      </c>
      <c r="K34" s="13">
        <f>IFERROR((I34)*(1+K$18),0)</f>
        <v>0</v>
      </c>
      <c r="L34" s="19">
        <f t="shared" ref="L34" si="255">IFERROR(K34/K$36,0)</f>
        <v>0</v>
      </c>
      <c r="M34" s="13">
        <f>IFERROR((K34)*(1+M$18),0)</f>
        <v>0</v>
      </c>
      <c r="N34" s="19">
        <f t="shared" ref="N34" si="256">IFERROR(M34/M$36,0)</f>
        <v>0</v>
      </c>
      <c r="O34" s="13">
        <f>IFERROR((M34)*(1+O$18),0)</f>
        <v>0</v>
      </c>
      <c r="P34" s="19">
        <f t="shared" ref="P34" si="257">IFERROR(O34/O$36,0)</f>
        <v>0</v>
      </c>
      <c r="Q34" s="13">
        <f>IFERROR((O34)*(1+Q$18),0)</f>
        <v>0</v>
      </c>
      <c r="R34" s="19">
        <f t="shared" ref="R34" si="258">IFERROR(Q34/Q$36,0)</f>
        <v>0</v>
      </c>
      <c r="S34" s="13">
        <f>IFERROR((Q34)*(1+S$18),0)</f>
        <v>0</v>
      </c>
      <c r="T34" s="19">
        <f t="shared" ref="T34" si="259">IFERROR(S34/S$36,0)</f>
        <v>0</v>
      </c>
      <c r="U34" s="13">
        <f>IFERROR((S34)*(1+U$18),0)</f>
        <v>0</v>
      </c>
      <c r="V34" s="19">
        <f t="shared" ref="V34" si="260">IFERROR(U34/U$36,0)</f>
        <v>0</v>
      </c>
      <c r="W34" s="13">
        <f>IFERROR((U34)*(1+W$18),0)</f>
        <v>0</v>
      </c>
      <c r="X34" s="19">
        <f t="shared" ref="X34" si="261">IFERROR(W34/W$36,0)</f>
        <v>0</v>
      </c>
      <c r="Y34" s="13">
        <f>IFERROR((W34)*(1+Y$18),0)</f>
        <v>0</v>
      </c>
      <c r="Z34" s="19">
        <f t="shared" ref="Z34:AB34" si="262">IFERROR(Y34/Y$36,0)</f>
        <v>0</v>
      </c>
      <c r="AA34" s="13">
        <f>IFERROR((Y34)*(1+AA$18),0)</f>
        <v>0</v>
      </c>
      <c r="AB34" s="19">
        <f t="shared" si="262"/>
        <v>0</v>
      </c>
      <c r="AC34" s="13">
        <f>IFERROR((AA34)*(1+AC$18),0)</f>
        <v>0</v>
      </c>
      <c r="AD34" s="19">
        <f t="shared" ref="AD34" si="263">IFERROR(AC34/AC$36,0)</f>
        <v>0</v>
      </c>
      <c r="AE34" s="13">
        <f>IFERROR((AC34)*(1+AE$18),0)</f>
        <v>0</v>
      </c>
      <c r="AF34" s="19">
        <f t="shared" ref="AF34" si="264">IFERROR(AE34/AE$36,0)</f>
        <v>0</v>
      </c>
      <c r="AG34" s="13">
        <f>IFERROR((AE34)*(1+AG$18),0)</f>
        <v>0</v>
      </c>
      <c r="AH34" s="19">
        <f t="shared" ref="AH34" si="265">IFERROR(AG34/AG$36,0)</f>
        <v>0</v>
      </c>
      <c r="AI34" s="13">
        <f>IFERROR((AG34)*(1+AI$18),0)</f>
        <v>0</v>
      </c>
      <c r="AJ34" s="19">
        <f t="shared" ref="AJ34" si="266">IFERROR(AI34/AI$36,0)</f>
        <v>0</v>
      </c>
    </row>
    <row r="35" spans="1:54" ht="12.75" customHeight="1" x14ac:dyDescent="0.2">
      <c r="A35" s="126"/>
      <c r="B35" s="51" t="s">
        <v>39</v>
      </c>
      <c r="C35" s="74"/>
      <c r="D35" s="19">
        <f t="shared" si="119"/>
        <v>0</v>
      </c>
      <c r="E35" s="74"/>
      <c r="F35" s="19">
        <f t="shared" si="120"/>
        <v>0</v>
      </c>
      <c r="G35" s="74"/>
      <c r="H35" s="19">
        <f t="shared" si="121"/>
        <v>0</v>
      </c>
      <c r="I35" s="74"/>
      <c r="J35" s="19">
        <f t="shared" si="121"/>
        <v>0</v>
      </c>
      <c r="K35" s="13">
        <f>IFERROR((I35/I$16)*K$16*(1+K$18),0)</f>
        <v>0</v>
      </c>
      <c r="L35" s="19">
        <f t="shared" ref="L35" si="267">IFERROR(K35/K$36,0)</f>
        <v>0</v>
      </c>
      <c r="M35" s="13">
        <f>IFERROR((K35/K$16)*M$16*(1+M$18),0)</f>
        <v>0</v>
      </c>
      <c r="N35" s="19">
        <f t="shared" ref="N35" si="268">IFERROR(M35/M$36,0)</f>
        <v>0</v>
      </c>
      <c r="O35" s="13">
        <f>IFERROR((M35/M$16)*O$16*(1+O$18),0)</f>
        <v>0</v>
      </c>
      <c r="P35" s="19">
        <f t="shared" ref="P35" si="269">IFERROR(O35/O$36,0)</f>
        <v>0</v>
      </c>
      <c r="Q35" s="13">
        <f>IFERROR((O35/O$16)*Q$16*(1+Q$18),0)</f>
        <v>0</v>
      </c>
      <c r="R35" s="19">
        <f t="shared" ref="R35" si="270">IFERROR(Q35/Q$36,0)</f>
        <v>0</v>
      </c>
      <c r="S35" s="13">
        <f>IFERROR((Q35/Q$16)*S$16*(1+S$18),0)</f>
        <v>0</v>
      </c>
      <c r="T35" s="19">
        <f t="shared" ref="T35" si="271">IFERROR(S35/S$36,0)</f>
        <v>0</v>
      </c>
      <c r="U35" s="13">
        <f>IFERROR((S35/S$16)*U$16*(1+U$18),0)</f>
        <v>0</v>
      </c>
      <c r="V35" s="19">
        <f t="shared" ref="V35" si="272">IFERROR(U35/U$36,0)</f>
        <v>0</v>
      </c>
      <c r="W35" s="13">
        <f>IFERROR((U35/U$16)*W$16*(1+W$18),0)</f>
        <v>0</v>
      </c>
      <c r="X35" s="19">
        <f t="shared" ref="X35" si="273">IFERROR(W35/W$36,0)</f>
        <v>0</v>
      </c>
      <c r="Y35" s="13">
        <f>IFERROR((W35/W$16)*Y$16*(1+Y$18),0)</f>
        <v>0</v>
      </c>
      <c r="Z35" s="19">
        <f t="shared" ref="Z35:AB35" si="274">IFERROR(Y35/Y$36,0)</f>
        <v>0</v>
      </c>
      <c r="AA35" s="13">
        <f>IFERROR((Y35/Y$16)*AA$16*(1+AA$18),0)</f>
        <v>0</v>
      </c>
      <c r="AB35" s="19">
        <f t="shared" si="274"/>
        <v>0</v>
      </c>
      <c r="AC35" s="13">
        <f>IFERROR((AA35/AA$16)*AC$16*(1+AC$18),0)</f>
        <v>0</v>
      </c>
      <c r="AD35" s="19">
        <f t="shared" ref="AD35" si="275">IFERROR(AC35/AC$36,0)</f>
        <v>0</v>
      </c>
      <c r="AE35" s="13">
        <f>IFERROR((AC35/AC$16)*AE$16*(1+AE$18),0)</f>
        <v>0</v>
      </c>
      <c r="AF35" s="19">
        <f t="shared" ref="AF35" si="276">IFERROR(AE35/AE$36,0)</f>
        <v>0</v>
      </c>
      <c r="AG35" s="13">
        <f>IFERROR((AE35/AE$16)*AG$16*(1+AG$18),0)</f>
        <v>0</v>
      </c>
      <c r="AH35" s="19">
        <f t="shared" ref="AH35" si="277">IFERROR(AG35/AG$36,0)</f>
        <v>0</v>
      </c>
      <c r="AI35" s="13">
        <f>IFERROR((AG35/AG$16)*AI$16*(1+AI$18),0)</f>
        <v>0</v>
      </c>
      <c r="AJ35" s="19">
        <f t="shared" ref="AJ35" si="278">IFERROR(AI35/AI$36,0)</f>
        <v>0</v>
      </c>
    </row>
    <row r="36" spans="1:54" s="1" customFormat="1" x14ac:dyDescent="0.2">
      <c r="B36" s="86" t="s">
        <v>18</v>
      </c>
      <c r="C36" s="87">
        <f>SUM(C22:C35)</f>
        <v>0</v>
      </c>
      <c r="D36" s="81">
        <f>IFERROR(C36/C$36,0)</f>
        <v>0</v>
      </c>
      <c r="E36" s="87">
        <f>SUM(E22:E35)</f>
        <v>0</v>
      </c>
      <c r="F36" s="81">
        <f>IFERROR(E36/E$36,0)</f>
        <v>0</v>
      </c>
      <c r="G36" s="87">
        <f>SUM(G22:G35)</f>
        <v>0</v>
      </c>
      <c r="H36" s="81">
        <f>IFERROR(G36/G$36,0)</f>
        <v>0</v>
      </c>
      <c r="I36" s="87">
        <f>SUM(I22:I35)</f>
        <v>0</v>
      </c>
      <c r="J36" s="81">
        <f>IFERROR(I36/I$36,0)</f>
        <v>0</v>
      </c>
      <c r="K36" s="80">
        <f>SUM(K22:K35)</f>
        <v>0</v>
      </c>
      <c r="L36" s="81">
        <f>IFERROR(K36/K$36,0)</f>
        <v>0</v>
      </c>
      <c r="M36" s="80">
        <f>SUM(M22:M35)</f>
        <v>0</v>
      </c>
      <c r="N36" s="81">
        <f>IFERROR(M36/M$36,0)</f>
        <v>0</v>
      </c>
      <c r="O36" s="80">
        <f>SUM(O22:O35)</f>
        <v>0</v>
      </c>
      <c r="P36" s="81">
        <f>IFERROR(O36/O$36,0)</f>
        <v>0</v>
      </c>
      <c r="Q36" s="80">
        <f>SUM(Q22:Q35)</f>
        <v>0</v>
      </c>
      <c r="R36" s="81">
        <f>IFERROR(Q36/Q$36,0)</f>
        <v>0</v>
      </c>
      <c r="S36" s="80">
        <f>SUM(S22:S35)</f>
        <v>0</v>
      </c>
      <c r="T36" s="81">
        <f>IFERROR(S36/S$36,0)</f>
        <v>0</v>
      </c>
      <c r="U36" s="80">
        <f>SUM(U22:U35)</f>
        <v>0</v>
      </c>
      <c r="V36" s="81">
        <f>IFERROR(U36/U$36,0)</f>
        <v>0</v>
      </c>
      <c r="W36" s="80">
        <f>SUM(W22:W35)</f>
        <v>0</v>
      </c>
      <c r="X36" s="81">
        <f>IFERROR(W36/W$36,0)</f>
        <v>0</v>
      </c>
      <c r="Y36" s="80">
        <f>SUM(Y22:Y35)</f>
        <v>0</v>
      </c>
      <c r="Z36" s="81">
        <f>IFERROR(Y36/Y$36,0)</f>
        <v>0</v>
      </c>
      <c r="AA36" s="80">
        <f>SUM(AA22:AA35)</f>
        <v>0</v>
      </c>
      <c r="AB36" s="81">
        <f>IFERROR(AA36/AA$36,0)</f>
        <v>0</v>
      </c>
      <c r="AC36" s="80">
        <f>SUM(AC22:AC35)</f>
        <v>0</v>
      </c>
      <c r="AD36" s="81">
        <f>IFERROR(AC36/AC$36,0)</f>
        <v>0</v>
      </c>
      <c r="AE36" s="80">
        <f>SUM(AE22:AE35)</f>
        <v>0</v>
      </c>
      <c r="AF36" s="81">
        <f>IFERROR(AE36/AE$36,0)</f>
        <v>0</v>
      </c>
      <c r="AG36" s="80">
        <f>SUM(AG22:AG35)</f>
        <v>0</v>
      </c>
      <c r="AH36" s="81">
        <f>IFERROR(AG36/AG$36,0)</f>
        <v>0</v>
      </c>
      <c r="AI36" s="80">
        <f>SUM(AI22:AI35)</f>
        <v>0</v>
      </c>
      <c r="AJ36" s="81">
        <f>IFERROR(AI36/AI$36,0)</f>
        <v>0</v>
      </c>
    </row>
    <row r="37" spans="1:54" x14ac:dyDescent="0.2">
      <c r="B37" s="29"/>
      <c r="C37" s="13"/>
      <c r="D37" s="19"/>
      <c r="E37" s="13"/>
      <c r="F37" s="19"/>
      <c r="G37" s="13"/>
      <c r="H37" s="19"/>
      <c r="I37" s="19"/>
      <c r="J37" s="19"/>
      <c r="K37" s="16"/>
      <c r="L37" s="19"/>
      <c r="M37" s="16"/>
      <c r="N37" s="19"/>
      <c r="O37" s="16"/>
      <c r="P37" s="19"/>
      <c r="Q37" s="16"/>
      <c r="R37" s="19"/>
      <c r="S37" s="15"/>
      <c r="T37" s="19"/>
      <c r="U37" s="15"/>
      <c r="V37" s="19"/>
      <c r="W37" s="15"/>
      <c r="X37" s="19"/>
      <c r="Y37" s="15"/>
      <c r="Z37" s="19"/>
      <c r="AA37" s="15"/>
      <c r="AB37" s="19"/>
      <c r="AC37" s="15"/>
      <c r="AD37" s="19"/>
      <c r="AE37" s="15"/>
      <c r="AF37" s="19"/>
      <c r="AG37" s="15"/>
      <c r="AH37" s="19"/>
      <c r="AI37" s="15"/>
      <c r="AJ37" s="19"/>
    </row>
    <row r="38" spans="1:54" hidden="1" x14ac:dyDescent="0.2">
      <c r="B38" s="29"/>
      <c r="C38" s="13"/>
      <c r="D38" s="19"/>
      <c r="E38" s="13"/>
      <c r="F38" s="19"/>
      <c r="G38" s="13"/>
      <c r="H38" s="19"/>
      <c r="I38" s="19"/>
      <c r="J38" s="19"/>
      <c r="K38" s="16"/>
      <c r="L38" s="19"/>
      <c r="M38" s="16"/>
      <c r="N38" s="19"/>
      <c r="O38" s="16"/>
      <c r="P38" s="19"/>
      <c r="Q38" s="16"/>
      <c r="R38" s="19"/>
      <c r="S38" s="15"/>
      <c r="T38" s="19"/>
      <c r="U38" s="15"/>
      <c r="V38" s="19"/>
      <c r="W38" s="15"/>
      <c r="X38" s="19"/>
      <c r="Y38" s="15"/>
      <c r="Z38" s="19"/>
      <c r="AA38" s="15"/>
      <c r="AB38" s="19"/>
      <c r="AC38" s="15"/>
      <c r="AD38" s="19"/>
      <c r="AE38" s="15"/>
      <c r="AF38" s="19"/>
      <c r="AG38" s="15"/>
      <c r="AH38" s="19"/>
      <c r="AI38" s="15"/>
      <c r="AJ38" s="19"/>
    </row>
    <row r="39" spans="1:54" hidden="1" x14ac:dyDescent="0.2">
      <c r="B39" s="1"/>
      <c r="C39" s="13"/>
      <c r="D39" s="19"/>
      <c r="E39" s="13"/>
      <c r="F39" s="19"/>
      <c r="G39" s="13"/>
      <c r="H39" s="19"/>
      <c r="I39" s="19"/>
      <c r="J39" s="19"/>
      <c r="K39" s="13"/>
      <c r="L39" s="19"/>
      <c r="M39" s="13"/>
      <c r="N39" s="19"/>
      <c r="O39" s="13"/>
      <c r="P39" s="19"/>
      <c r="Q39" s="13"/>
      <c r="R39" s="19"/>
      <c r="S39" s="15"/>
      <c r="T39" s="19"/>
      <c r="U39" s="15"/>
      <c r="V39" s="19"/>
      <c r="W39" s="15"/>
      <c r="X39" s="19"/>
      <c r="Y39" s="15"/>
      <c r="Z39" s="19"/>
      <c r="AA39" s="15"/>
      <c r="AB39" s="19"/>
      <c r="AC39" s="15"/>
      <c r="AD39" s="19"/>
      <c r="AE39" s="15"/>
      <c r="AF39" s="19"/>
      <c r="AG39" s="15"/>
      <c r="AH39" s="19"/>
      <c r="AI39" s="15"/>
      <c r="AJ39" s="19"/>
    </row>
    <row r="40" spans="1:54" ht="12.75" customHeight="1" x14ac:dyDescent="0.2">
      <c r="A40" s="126">
        <v>3</v>
      </c>
      <c r="B40" s="1" t="s">
        <v>2</v>
      </c>
      <c r="C40" s="13"/>
      <c r="D40" s="19"/>
      <c r="E40" s="13"/>
      <c r="F40" s="19"/>
      <c r="G40" s="13"/>
      <c r="H40" s="19"/>
      <c r="I40" s="19"/>
      <c r="J40" s="19"/>
      <c r="K40" s="64"/>
      <c r="L40" s="19"/>
      <c r="M40" s="64"/>
      <c r="N40" s="19"/>
      <c r="O40" s="64"/>
      <c r="P40" s="19"/>
      <c r="Q40" s="64"/>
      <c r="R40" s="19"/>
      <c r="S40" s="14"/>
      <c r="T40" s="19"/>
      <c r="U40" s="14"/>
      <c r="V40" s="19"/>
      <c r="W40" s="14"/>
      <c r="X40" s="19"/>
      <c r="Y40" s="14"/>
      <c r="Z40" s="19"/>
      <c r="AA40" s="14"/>
      <c r="AB40" s="19"/>
      <c r="AC40" s="14"/>
      <c r="AD40" s="19"/>
      <c r="AE40" s="14"/>
      <c r="AF40" s="19"/>
      <c r="AG40" s="14"/>
      <c r="AH40" s="19"/>
      <c r="AI40" s="14"/>
      <c r="AJ40" s="19"/>
    </row>
    <row r="41" spans="1:54" ht="12.75" customHeight="1" x14ac:dyDescent="0.2">
      <c r="A41" s="126"/>
      <c r="B41" s="2" t="s">
        <v>3</v>
      </c>
      <c r="C41" s="75"/>
      <c r="D41" s="19">
        <f>IFERROR(C41/C$65,0)</f>
        <v>0</v>
      </c>
      <c r="E41" s="75"/>
      <c r="F41" s="19">
        <f>IFERROR(E41/E$65,0)</f>
        <v>0</v>
      </c>
      <c r="G41" s="75"/>
      <c r="H41" s="19">
        <f>IFERROR(G41/G$65,0)</f>
        <v>0</v>
      </c>
      <c r="I41" s="75"/>
      <c r="J41" s="19">
        <f>IFERROR(I41/I$65,0)</f>
        <v>0</v>
      </c>
      <c r="K41" s="13">
        <f>IFERROR((I41/I$16)*K$16*(1+K$19),0)</f>
        <v>0</v>
      </c>
      <c r="L41" s="19">
        <f>IFERROR(K41/K$65,0)</f>
        <v>0</v>
      </c>
      <c r="M41" s="13">
        <f>IFERROR((K41/K$16)*M$16*(1+M$19),0)</f>
        <v>0</v>
      </c>
      <c r="N41" s="19">
        <f>IFERROR(M41/M$65,0)</f>
        <v>0</v>
      </c>
      <c r="O41" s="13">
        <f>IFERROR((M41/M$16)*O$16*(1+O$19),0)</f>
        <v>0</v>
      </c>
      <c r="P41" s="19">
        <f>IFERROR(O41/O$65,0)</f>
        <v>0</v>
      </c>
      <c r="Q41" s="13">
        <f>IFERROR((O41/O$16)*Q$16*(1+Q$19),0)</f>
        <v>0</v>
      </c>
      <c r="R41" s="19">
        <f>IFERROR(Q41/Q$65,0)</f>
        <v>0</v>
      </c>
      <c r="S41" s="13">
        <f>IFERROR((Q41/Q$16)*S$16*(1+S$19),0)</f>
        <v>0</v>
      </c>
      <c r="T41" s="19">
        <f>IFERROR(S41/S$65,0)</f>
        <v>0</v>
      </c>
      <c r="U41" s="13">
        <f>IFERROR((S41/S$16)*U$16*(1+U$19),0)</f>
        <v>0</v>
      </c>
      <c r="V41" s="19">
        <f>IFERROR(U41/U$65,0)</f>
        <v>0</v>
      </c>
      <c r="W41" s="13">
        <f>IFERROR((U41/U$16)*W$16*(1+W$19),0)</f>
        <v>0</v>
      </c>
      <c r="X41" s="19">
        <f>IFERROR(W41/W$65,0)</f>
        <v>0</v>
      </c>
      <c r="Y41" s="13">
        <f>IFERROR((W41/W$16)*Y$16*(1+Y$19),0)</f>
        <v>0</v>
      </c>
      <c r="Z41" s="19">
        <f>IFERROR(Y41/Y$65,0)</f>
        <v>0</v>
      </c>
      <c r="AA41" s="13">
        <f>IFERROR((Y41/Y$16)*AA$16*(1+AA$19),0)</f>
        <v>0</v>
      </c>
      <c r="AB41" s="19">
        <f>IFERROR(AA41/AA$65,0)</f>
        <v>0</v>
      </c>
      <c r="AC41" s="13">
        <f>IFERROR((AA41/AA$16)*AC$16*(1+AC$19),0)</f>
        <v>0</v>
      </c>
      <c r="AD41" s="19">
        <f>IFERROR(AC41/AC$65,0)</f>
        <v>0</v>
      </c>
      <c r="AE41" s="13">
        <f>IFERROR((AC41/AC$16)*AE$16*(1+AE$19),0)</f>
        <v>0</v>
      </c>
      <c r="AF41" s="19">
        <f>IFERROR(AE41/AE$65,0)</f>
        <v>0</v>
      </c>
      <c r="AG41" s="13">
        <f>IFERROR((AE41/AE$16)*AG$16*(1+AG$19),0)</f>
        <v>0</v>
      </c>
      <c r="AH41" s="19">
        <f>IFERROR(AG41/AG$65,0)</f>
        <v>0</v>
      </c>
      <c r="AI41" s="13">
        <f>IFERROR((AG41/AG$16)*AI$16*(1+AI$19),0)</f>
        <v>0</v>
      </c>
      <c r="AJ41" s="19">
        <f>IFERROR(AI41/AI$65,0)</f>
        <v>0</v>
      </c>
      <c r="AK41" s="52"/>
      <c r="AL41" s="52"/>
      <c r="AM41" s="7"/>
      <c r="AN41" s="7"/>
      <c r="AO41" s="7"/>
      <c r="AP41" s="7"/>
      <c r="AQ41" s="7"/>
      <c r="AR41" s="7"/>
      <c r="AS41" s="7"/>
      <c r="AT41" s="7"/>
      <c r="AU41" s="7"/>
      <c r="AV41" s="7"/>
      <c r="AW41" s="7"/>
      <c r="AX41" s="7"/>
      <c r="AY41" s="7"/>
      <c r="AZ41" s="7"/>
      <c r="BA41" s="7"/>
      <c r="BB41" s="7"/>
    </row>
    <row r="42" spans="1:54" ht="12.75" customHeight="1" x14ac:dyDescent="0.2">
      <c r="A42" s="126"/>
      <c r="B42" s="2"/>
      <c r="C42" s="16"/>
      <c r="D42" s="19"/>
      <c r="E42" s="16"/>
      <c r="F42" s="19"/>
      <c r="G42" s="16"/>
      <c r="H42" s="19"/>
      <c r="I42" s="16"/>
      <c r="J42" s="19"/>
      <c r="K42" s="16"/>
      <c r="L42" s="19"/>
      <c r="M42" s="16"/>
      <c r="N42" s="19"/>
      <c r="O42" s="16"/>
      <c r="P42" s="19"/>
      <c r="Q42" s="16"/>
      <c r="R42" s="19"/>
      <c r="S42" s="16"/>
      <c r="T42" s="19"/>
      <c r="U42" s="16"/>
      <c r="V42" s="19"/>
      <c r="W42" s="16"/>
      <c r="X42" s="19"/>
      <c r="Y42" s="16"/>
      <c r="Z42" s="19"/>
      <c r="AA42" s="16"/>
      <c r="AB42" s="19"/>
      <c r="AC42" s="16"/>
      <c r="AD42" s="19"/>
      <c r="AE42" s="16"/>
      <c r="AF42" s="19"/>
      <c r="AG42" s="16"/>
      <c r="AH42" s="19"/>
      <c r="AI42" s="16"/>
      <c r="AJ42" s="19"/>
      <c r="AK42" s="52"/>
      <c r="AL42" s="52"/>
      <c r="AM42" s="7"/>
      <c r="AN42" s="7"/>
      <c r="AO42" s="7"/>
      <c r="AP42" s="7"/>
      <c r="AQ42" s="7"/>
      <c r="AR42" s="7"/>
      <c r="AS42" s="7"/>
      <c r="AT42" s="7"/>
      <c r="AU42" s="7"/>
      <c r="AV42" s="7"/>
      <c r="AW42" s="7"/>
      <c r="AX42" s="7"/>
      <c r="AY42" s="7"/>
      <c r="AZ42" s="7"/>
      <c r="BA42" s="7"/>
      <c r="BB42" s="7"/>
    </row>
    <row r="43" spans="1:54" ht="12.75" customHeight="1" x14ac:dyDescent="0.2">
      <c r="A43" s="126"/>
      <c r="B43" s="2" t="s">
        <v>19</v>
      </c>
      <c r="C43" s="75"/>
      <c r="D43" s="19">
        <f t="shared" ref="D43:D46" si="279">IFERROR(C43/C$65,0)</f>
        <v>0</v>
      </c>
      <c r="E43" s="75"/>
      <c r="F43" s="19">
        <f t="shared" ref="F43:F46" si="280">IFERROR(E43/E$65,0)</f>
        <v>0</v>
      </c>
      <c r="G43" s="75"/>
      <c r="H43" s="19">
        <f t="shared" ref="H43:J46" si="281">IFERROR(G43/G$65,0)</f>
        <v>0</v>
      </c>
      <c r="I43" s="75"/>
      <c r="J43" s="19">
        <f t="shared" si="281"/>
        <v>0</v>
      </c>
      <c r="K43" s="13">
        <f>IFERROR((I43/I$16)*K$16*(1+K$19),0)</f>
        <v>0</v>
      </c>
      <c r="L43" s="19">
        <f t="shared" ref="L43" si="282">IFERROR(K43/K$65,0)</f>
        <v>0</v>
      </c>
      <c r="M43" s="13">
        <f>IFERROR((K43/K$16)*M$16*(1+M$19),0)</f>
        <v>0</v>
      </c>
      <c r="N43" s="19">
        <f t="shared" ref="N43" si="283">IFERROR(M43/M$65,0)</f>
        <v>0</v>
      </c>
      <c r="O43" s="13">
        <f>IFERROR((M43/M$16)*O$16*(1+O$19),0)</f>
        <v>0</v>
      </c>
      <c r="P43" s="19">
        <f t="shared" ref="P43" si="284">IFERROR(O43/O$65,0)</f>
        <v>0</v>
      </c>
      <c r="Q43" s="13">
        <f>IFERROR((O43/O$16)*Q$16*(1+Q$19),0)</f>
        <v>0</v>
      </c>
      <c r="R43" s="19">
        <f t="shared" ref="R43" si="285">IFERROR(Q43/Q$65,0)</f>
        <v>0</v>
      </c>
      <c r="S43" s="13">
        <f>IFERROR((Q43/Q$16)*S$16*(1+S$19),0)</f>
        <v>0</v>
      </c>
      <c r="T43" s="19">
        <f t="shared" ref="T43" si="286">IFERROR(S43/S$65,0)</f>
        <v>0</v>
      </c>
      <c r="U43" s="13">
        <f>IFERROR((S43/S$16)*U$16*(1+U$19),0)</f>
        <v>0</v>
      </c>
      <c r="V43" s="19">
        <f t="shared" ref="V43" si="287">IFERROR(U43/U$65,0)</f>
        <v>0</v>
      </c>
      <c r="W43" s="13">
        <f>IFERROR((U43/U$16)*W$16*(1+W$19),0)</f>
        <v>0</v>
      </c>
      <c r="X43" s="19">
        <f t="shared" ref="X43" si="288">IFERROR(W43/W$65,0)</f>
        <v>0</v>
      </c>
      <c r="Y43" s="13">
        <f>IFERROR((W43/W$16)*Y$16*(1+Y$19),0)</f>
        <v>0</v>
      </c>
      <c r="Z43" s="19">
        <f t="shared" ref="Z43" si="289">IFERROR(Y43/Y$65,0)</f>
        <v>0</v>
      </c>
      <c r="AA43" s="13">
        <f>IFERROR((Y43/Y$16)*AA$16*(1+AA$19),0)</f>
        <v>0</v>
      </c>
      <c r="AB43" s="19">
        <f t="shared" ref="AB43" si="290">IFERROR(AA43/AA$65,0)</f>
        <v>0</v>
      </c>
      <c r="AC43" s="13">
        <f>IFERROR((AA43/AA$16)*AC$16*(1+AC$19),0)</f>
        <v>0</v>
      </c>
      <c r="AD43" s="19">
        <f t="shared" ref="AD43" si="291">IFERROR(AC43/AC$65,0)</f>
        <v>0</v>
      </c>
      <c r="AE43" s="13">
        <f>IFERROR((AC43/AC$16)*AE$16*(1+AE$19),0)</f>
        <v>0</v>
      </c>
      <c r="AF43" s="19">
        <f t="shared" ref="AF43" si="292">IFERROR(AE43/AE$65,0)</f>
        <v>0</v>
      </c>
      <c r="AG43" s="13">
        <f>IFERROR((AE43/AE$16)*AG$16*(1+AG$19),0)</f>
        <v>0</v>
      </c>
      <c r="AH43" s="19">
        <f t="shared" ref="AH43" si="293">IFERROR(AG43/AG$65,0)</f>
        <v>0</v>
      </c>
      <c r="AI43" s="13">
        <f>IFERROR((AG43/AG$16)*AI$16*(1+AI$19),0)</f>
        <v>0</v>
      </c>
      <c r="AJ43" s="19">
        <f t="shared" ref="AJ43" si="294">IFERROR(AI43/AI$65,0)</f>
        <v>0</v>
      </c>
      <c r="AK43" s="8"/>
      <c r="AL43" s="8"/>
      <c r="AM43" s="8"/>
      <c r="AN43" s="8"/>
      <c r="AO43" s="8"/>
    </row>
    <row r="44" spans="1:54" ht="12.75" customHeight="1" x14ac:dyDescent="0.2">
      <c r="A44" s="126"/>
      <c r="B44" s="17" t="s">
        <v>0</v>
      </c>
      <c r="C44" s="75"/>
      <c r="D44" s="19">
        <f t="shared" si="279"/>
        <v>0</v>
      </c>
      <c r="E44" s="75"/>
      <c r="F44" s="19">
        <f t="shared" si="280"/>
        <v>0</v>
      </c>
      <c r="G44" s="75"/>
      <c r="H44" s="19">
        <f t="shared" si="281"/>
        <v>0</v>
      </c>
      <c r="I44" s="75"/>
      <c r="J44" s="19">
        <f t="shared" si="281"/>
        <v>0</v>
      </c>
      <c r="K44" s="13">
        <f>IFERROR((I44/I$16)*K$16*(1+K$19),0)</f>
        <v>0</v>
      </c>
      <c r="L44" s="19">
        <f t="shared" ref="L44" si="295">IFERROR(K44/K$65,0)</f>
        <v>0</v>
      </c>
      <c r="M44" s="13">
        <f>IFERROR((K44/K$16)*M$16*(1+M$19),0)</f>
        <v>0</v>
      </c>
      <c r="N44" s="19">
        <f t="shared" ref="N44" si="296">IFERROR(M44/M$65,0)</f>
        <v>0</v>
      </c>
      <c r="O44" s="13">
        <f>IFERROR((M44/M$16)*O$16*(1+O$19),0)</f>
        <v>0</v>
      </c>
      <c r="P44" s="19">
        <f t="shared" ref="P44" si="297">IFERROR(O44/O$65,0)</f>
        <v>0</v>
      </c>
      <c r="Q44" s="13">
        <f>IFERROR((O44/O$16)*Q$16*(1+Q$19),0)</f>
        <v>0</v>
      </c>
      <c r="R44" s="19">
        <f t="shared" ref="R44" si="298">IFERROR(Q44/Q$65,0)</f>
        <v>0</v>
      </c>
      <c r="S44" s="13">
        <f>IFERROR((Q44/Q$16)*S$16*(1+S$19),0)</f>
        <v>0</v>
      </c>
      <c r="T44" s="19">
        <f t="shared" ref="T44" si="299">IFERROR(S44/S$65,0)</f>
        <v>0</v>
      </c>
      <c r="U44" s="13">
        <f>IFERROR((S44/S$16)*U$16*(1+U$19),0)</f>
        <v>0</v>
      </c>
      <c r="V44" s="19">
        <f t="shared" ref="V44" si="300">IFERROR(U44/U$65,0)</f>
        <v>0</v>
      </c>
      <c r="W44" s="13">
        <f>IFERROR((U44/U$16)*W$16*(1+W$19),0)</f>
        <v>0</v>
      </c>
      <c r="X44" s="19">
        <f t="shared" ref="X44" si="301">IFERROR(W44/W$65,0)</f>
        <v>0</v>
      </c>
      <c r="Y44" s="13">
        <f>IFERROR((W44/W$16)*Y$16*(1+Y$19),0)</f>
        <v>0</v>
      </c>
      <c r="Z44" s="19">
        <f t="shared" ref="Z44" si="302">IFERROR(Y44/Y$65,0)</f>
        <v>0</v>
      </c>
      <c r="AA44" s="13">
        <f>IFERROR((Y44/Y$16)*AA$16*(1+AA$19),0)</f>
        <v>0</v>
      </c>
      <c r="AB44" s="19">
        <f t="shared" ref="AB44" si="303">IFERROR(AA44/AA$65,0)</f>
        <v>0</v>
      </c>
      <c r="AC44" s="13">
        <f>IFERROR((AA44/AA$16)*AC$16*(1+AC$19),0)</f>
        <v>0</v>
      </c>
      <c r="AD44" s="19">
        <f t="shared" ref="AD44" si="304">IFERROR(AC44/AC$65,0)</f>
        <v>0</v>
      </c>
      <c r="AE44" s="13">
        <f>IFERROR((AC44/AC$16)*AE$16*(1+AE$19),0)</f>
        <v>0</v>
      </c>
      <c r="AF44" s="19">
        <f t="shared" ref="AF44" si="305">IFERROR(AE44/AE$65,0)</f>
        <v>0</v>
      </c>
      <c r="AG44" s="13">
        <f>IFERROR((AE44/AE$16)*AG$16*(1+AG$19),0)</f>
        <v>0</v>
      </c>
      <c r="AH44" s="19">
        <f t="shared" ref="AH44" si="306">IFERROR(AG44/AG$65,0)</f>
        <v>0</v>
      </c>
      <c r="AI44" s="13">
        <f>IFERROR((AG44/AG$16)*AI$16*(1+AI$19),0)</f>
        <v>0</v>
      </c>
      <c r="AJ44" s="19">
        <f t="shared" ref="AJ44" si="307">IFERROR(AI44/AI$65,0)</f>
        <v>0</v>
      </c>
      <c r="AK44" s="8"/>
      <c r="AL44" s="8"/>
      <c r="AM44" s="8"/>
      <c r="AN44" s="8"/>
      <c r="AO44" s="8"/>
    </row>
    <row r="45" spans="1:54" ht="12.75" customHeight="1" x14ac:dyDescent="0.2">
      <c r="A45" s="126"/>
      <c r="B45" s="17" t="s">
        <v>13</v>
      </c>
      <c r="C45" s="75"/>
      <c r="D45" s="19">
        <f t="shared" si="279"/>
        <v>0</v>
      </c>
      <c r="E45" s="75"/>
      <c r="F45" s="19">
        <f t="shared" si="280"/>
        <v>0</v>
      </c>
      <c r="G45" s="75"/>
      <c r="H45" s="19">
        <f t="shared" si="281"/>
        <v>0</v>
      </c>
      <c r="I45" s="75"/>
      <c r="J45" s="19">
        <f t="shared" si="281"/>
        <v>0</v>
      </c>
      <c r="K45" s="13">
        <f>IFERROR((I45/I$16)*K$16*(1+K$19),0)</f>
        <v>0</v>
      </c>
      <c r="L45" s="19">
        <f t="shared" ref="L45" si="308">IFERROR(K45/K$65,0)</f>
        <v>0</v>
      </c>
      <c r="M45" s="13">
        <f>IFERROR((K45/K$16)*M$16*(1+M$19),0)</f>
        <v>0</v>
      </c>
      <c r="N45" s="19">
        <f t="shared" ref="N45" si="309">IFERROR(M45/M$65,0)</f>
        <v>0</v>
      </c>
      <c r="O45" s="13">
        <f>IFERROR((M45/M$16)*O$16*(1+O$19),0)</f>
        <v>0</v>
      </c>
      <c r="P45" s="19">
        <f t="shared" ref="P45" si="310">IFERROR(O45/O$65,0)</f>
        <v>0</v>
      </c>
      <c r="Q45" s="13">
        <f>IFERROR((O45/O$16)*Q$16*(1+Q$19),0)</f>
        <v>0</v>
      </c>
      <c r="R45" s="19">
        <f t="shared" ref="R45" si="311">IFERROR(Q45/Q$65,0)</f>
        <v>0</v>
      </c>
      <c r="S45" s="13">
        <f>IFERROR((Q45/Q$16)*S$16*(1+S$19),0)</f>
        <v>0</v>
      </c>
      <c r="T45" s="19">
        <f t="shared" ref="T45" si="312">IFERROR(S45/S$65,0)</f>
        <v>0</v>
      </c>
      <c r="U45" s="13">
        <f>IFERROR((S45/S$16)*U$16*(1+U$19),0)</f>
        <v>0</v>
      </c>
      <c r="V45" s="19">
        <f t="shared" ref="V45" si="313">IFERROR(U45/U$65,0)</f>
        <v>0</v>
      </c>
      <c r="W45" s="13">
        <f>IFERROR((U45/U$16)*W$16*(1+W$19),0)</f>
        <v>0</v>
      </c>
      <c r="X45" s="19">
        <f t="shared" ref="X45" si="314">IFERROR(W45/W$65,0)</f>
        <v>0</v>
      </c>
      <c r="Y45" s="13">
        <f>IFERROR((W45/W$16)*Y$16*(1+Y$19),0)</f>
        <v>0</v>
      </c>
      <c r="Z45" s="19">
        <f t="shared" ref="Z45" si="315">IFERROR(Y45/Y$65,0)</f>
        <v>0</v>
      </c>
      <c r="AA45" s="13">
        <f>IFERROR((Y45/Y$16)*AA$16*(1+AA$19),0)</f>
        <v>0</v>
      </c>
      <c r="AB45" s="19">
        <f t="shared" ref="AB45" si="316">IFERROR(AA45/AA$65,0)</f>
        <v>0</v>
      </c>
      <c r="AC45" s="13">
        <f>IFERROR((AA45/AA$16)*AC$16*(1+AC$19),0)</f>
        <v>0</v>
      </c>
      <c r="AD45" s="19">
        <f t="shared" ref="AD45" si="317">IFERROR(AC45/AC$65,0)</f>
        <v>0</v>
      </c>
      <c r="AE45" s="13">
        <f>IFERROR((AC45/AC$16)*AE$16*(1+AE$19),0)</f>
        <v>0</v>
      </c>
      <c r="AF45" s="19">
        <f t="shared" ref="AF45" si="318">IFERROR(AE45/AE$65,0)</f>
        <v>0</v>
      </c>
      <c r="AG45" s="13">
        <f>IFERROR((AE45/AE$16)*AG$16*(1+AG$19),0)</f>
        <v>0</v>
      </c>
      <c r="AH45" s="19">
        <f t="shared" ref="AH45" si="319">IFERROR(AG45/AG$65,0)</f>
        <v>0</v>
      </c>
      <c r="AI45" s="13">
        <f>IFERROR((AG45/AG$16)*AI$16*(1+AI$19),0)</f>
        <v>0</v>
      </c>
      <c r="AJ45" s="19">
        <f t="shared" ref="AJ45" si="320">IFERROR(AI45/AI$65,0)</f>
        <v>0</v>
      </c>
      <c r="AK45" s="4"/>
      <c r="AL45" s="4"/>
      <c r="AM45" s="4"/>
      <c r="AN45" s="4"/>
      <c r="AO45" s="4"/>
      <c r="AP45" s="2"/>
      <c r="AQ45" s="2"/>
      <c r="AR45" s="2"/>
    </row>
    <row r="46" spans="1:54" ht="12.75" customHeight="1" x14ac:dyDescent="0.2">
      <c r="A46" s="126"/>
      <c r="B46" s="17" t="s">
        <v>4</v>
      </c>
      <c r="C46" s="75"/>
      <c r="D46" s="19">
        <f t="shared" si="279"/>
        <v>0</v>
      </c>
      <c r="E46" s="75"/>
      <c r="F46" s="19">
        <f t="shared" si="280"/>
        <v>0</v>
      </c>
      <c r="G46" s="75"/>
      <c r="H46" s="19">
        <f t="shared" si="281"/>
        <v>0</v>
      </c>
      <c r="I46" s="75"/>
      <c r="J46" s="19">
        <f t="shared" si="281"/>
        <v>0</v>
      </c>
      <c r="K46" s="13">
        <f>IFERROR((I46/I$16)*K$16*(1+K$19),0)</f>
        <v>0</v>
      </c>
      <c r="L46" s="19">
        <f t="shared" ref="L46" si="321">IFERROR(K46/K$65,0)</f>
        <v>0</v>
      </c>
      <c r="M46" s="13">
        <f>IFERROR((K46/K$16)*M$16*(1+M$19),0)</f>
        <v>0</v>
      </c>
      <c r="N46" s="19">
        <f t="shared" ref="N46" si="322">IFERROR(M46/M$65,0)</f>
        <v>0</v>
      </c>
      <c r="O46" s="13">
        <f>IFERROR((M46/M$16)*O$16*(1+O$19),0)</f>
        <v>0</v>
      </c>
      <c r="P46" s="19">
        <f t="shared" ref="P46" si="323">IFERROR(O46/O$65,0)</f>
        <v>0</v>
      </c>
      <c r="Q46" s="13">
        <f>IFERROR((O46/O$16)*Q$16*(1+Q$19),0)</f>
        <v>0</v>
      </c>
      <c r="R46" s="19">
        <f t="shared" ref="R46" si="324">IFERROR(Q46/Q$65,0)</f>
        <v>0</v>
      </c>
      <c r="S46" s="13">
        <f>IFERROR((Q46/Q$16)*S$16*(1+S$19),0)</f>
        <v>0</v>
      </c>
      <c r="T46" s="19">
        <f t="shared" ref="T46" si="325">IFERROR(S46/S$65,0)</f>
        <v>0</v>
      </c>
      <c r="U46" s="13">
        <f>IFERROR((S46/S$16)*U$16*(1+U$19),0)</f>
        <v>0</v>
      </c>
      <c r="V46" s="19">
        <f t="shared" ref="V46" si="326">IFERROR(U46/U$65,0)</f>
        <v>0</v>
      </c>
      <c r="W46" s="13">
        <f>IFERROR((U46/U$16)*W$16*(1+W$19),0)</f>
        <v>0</v>
      </c>
      <c r="X46" s="19">
        <f t="shared" ref="X46" si="327">IFERROR(W46/W$65,0)</f>
        <v>0</v>
      </c>
      <c r="Y46" s="13">
        <f>IFERROR((W46/W$16)*Y$16*(1+Y$19),0)</f>
        <v>0</v>
      </c>
      <c r="Z46" s="19">
        <f t="shared" ref="Z46" si="328">IFERROR(Y46/Y$65,0)</f>
        <v>0</v>
      </c>
      <c r="AA46" s="13">
        <f>IFERROR((Y46/Y$16)*AA$16*(1+AA$19),0)</f>
        <v>0</v>
      </c>
      <c r="AB46" s="19">
        <f t="shared" ref="AB46" si="329">IFERROR(AA46/AA$65,0)</f>
        <v>0</v>
      </c>
      <c r="AC46" s="13">
        <f>IFERROR((AA46/AA$16)*AC$16*(1+AC$19),0)</f>
        <v>0</v>
      </c>
      <c r="AD46" s="19">
        <f t="shared" ref="AD46" si="330">IFERROR(AC46/AC$65,0)</f>
        <v>0</v>
      </c>
      <c r="AE46" s="13">
        <f>IFERROR((AC46/AC$16)*AE$16*(1+AE$19),0)</f>
        <v>0</v>
      </c>
      <c r="AF46" s="19">
        <f t="shared" ref="AF46" si="331">IFERROR(AE46/AE$65,0)</f>
        <v>0</v>
      </c>
      <c r="AG46" s="13">
        <f>IFERROR((AE46/AE$16)*AG$16*(1+AG$19),0)</f>
        <v>0</v>
      </c>
      <c r="AH46" s="19">
        <f t="shared" ref="AH46" si="332">IFERROR(AG46/AG$65,0)</f>
        <v>0</v>
      </c>
      <c r="AI46" s="13">
        <f>IFERROR((AG46/AG$16)*AI$16*(1+AI$19),0)</f>
        <v>0</v>
      </c>
      <c r="AJ46" s="19">
        <f t="shared" ref="AJ46" si="333">IFERROR(AI46/AI$65,0)</f>
        <v>0</v>
      </c>
      <c r="AK46" s="4"/>
      <c r="AL46" s="4"/>
      <c r="AM46" s="4"/>
      <c r="AN46" s="4"/>
      <c r="AO46" s="4"/>
      <c r="AP46" s="2"/>
      <c r="AQ46" s="2"/>
      <c r="AR46" s="2"/>
    </row>
    <row r="47" spans="1:54" ht="12.75" customHeight="1" x14ac:dyDescent="0.2">
      <c r="A47" s="126"/>
      <c r="B47" s="29" t="s">
        <v>20</v>
      </c>
      <c r="C47" s="30">
        <f>SUM(C43:C46)</f>
        <v>0</v>
      </c>
      <c r="D47" s="31">
        <f>IFERROR(C47/C$65,0)</f>
        <v>0</v>
      </c>
      <c r="E47" s="30">
        <f>SUM(E43:E46)</f>
        <v>0</v>
      </c>
      <c r="F47" s="31">
        <f>IFERROR(E47/E$65,0)</f>
        <v>0</v>
      </c>
      <c r="G47" s="30">
        <f>SUM(G43:G46)</f>
        <v>0</v>
      </c>
      <c r="H47" s="31">
        <f>IFERROR(G47/G$65,0)</f>
        <v>0</v>
      </c>
      <c r="I47" s="30">
        <f>SUM(I43:I46)</f>
        <v>0</v>
      </c>
      <c r="J47" s="31">
        <f>IFERROR(I47/I$65,0)</f>
        <v>0</v>
      </c>
      <c r="K47" s="30">
        <f>SUM(K43:K46)</f>
        <v>0</v>
      </c>
      <c r="L47" s="31">
        <f>IFERROR(K47/K$65,0)</f>
        <v>0</v>
      </c>
      <c r="M47" s="30">
        <f>SUM(M43:M46)</f>
        <v>0</v>
      </c>
      <c r="N47" s="31">
        <f>IFERROR(M47/M$65,0)</f>
        <v>0</v>
      </c>
      <c r="O47" s="30">
        <f>SUM(O43:O46)</f>
        <v>0</v>
      </c>
      <c r="P47" s="31">
        <f>IFERROR(O47/O$65,0)</f>
        <v>0</v>
      </c>
      <c r="Q47" s="30">
        <f>SUM(Q43:Q46)</f>
        <v>0</v>
      </c>
      <c r="R47" s="31">
        <f>IFERROR(Q47/Q$65,0)</f>
        <v>0</v>
      </c>
      <c r="S47" s="30">
        <f>SUM(S43:S46)</f>
        <v>0</v>
      </c>
      <c r="T47" s="31">
        <f>IFERROR(S47/S$65,0)</f>
        <v>0</v>
      </c>
      <c r="U47" s="30">
        <f>SUM(U43:U46)</f>
        <v>0</v>
      </c>
      <c r="V47" s="31">
        <f>IFERROR(U47/U$65,0)</f>
        <v>0</v>
      </c>
      <c r="W47" s="30">
        <f>SUM(W43:W46)</f>
        <v>0</v>
      </c>
      <c r="X47" s="31">
        <f>IFERROR(W47/W$65,0)</f>
        <v>0</v>
      </c>
      <c r="Y47" s="30">
        <f>SUM(Y43:Y46)</f>
        <v>0</v>
      </c>
      <c r="Z47" s="31">
        <f>IFERROR(Y47/Y$65,0)</f>
        <v>0</v>
      </c>
      <c r="AA47" s="30">
        <f>SUM(AA43:AA46)</f>
        <v>0</v>
      </c>
      <c r="AB47" s="31">
        <f>IFERROR(AA47/AA$65,0)</f>
        <v>0</v>
      </c>
      <c r="AC47" s="30">
        <f>SUM(AC43:AC46)</f>
        <v>0</v>
      </c>
      <c r="AD47" s="31">
        <f>IFERROR(AC47/AC$65,0)</f>
        <v>0</v>
      </c>
      <c r="AE47" s="30">
        <f>SUM(AE43:AE46)</f>
        <v>0</v>
      </c>
      <c r="AF47" s="31">
        <f>IFERROR(AE47/AE$65,0)</f>
        <v>0</v>
      </c>
      <c r="AG47" s="30">
        <f>SUM(AG43:AG46)</f>
        <v>0</v>
      </c>
      <c r="AH47" s="31">
        <f>IFERROR(AG47/AG$65,0)</f>
        <v>0</v>
      </c>
      <c r="AI47" s="30">
        <f>SUM(AI43:AI46)</f>
        <v>0</v>
      </c>
      <c r="AJ47" s="31">
        <f>IFERROR(AI47/AI$65,0)</f>
        <v>0</v>
      </c>
      <c r="AK47" s="4"/>
      <c r="AL47" s="4"/>
      <c r="AM47" s="4"/>
      <c r="AN47" s="4"/>
      <c r="AO47" s="4"/>
      <c r="AP47" s="2"/>
      <c r="AQ47" s="2"/>
      <c r="AR47" s="2"/>
    </row>
    <row r="48" spans="1:54" ht="12.75" customHeight="1" x14ac:dyDescent="0.2">
      <c r="A48" s="126"/>
      <c r="B48" s="29"/>
      <c r="C48" s="13"/>
      <c r="D48" s="19">
        <f>IFERROR(C48/C$65,0)</f>
        <v>0</v>
      </c>
      <c r="E48" s="13"/>
      <c r="F48" s="19">
        <f>IFERROR(E48/E$65,0)</f>
        <v>0</v>
      </c>
      <c r="G48" s="13"/>
      <c r="H48" s="19">
        <f>IFERROR(G48/G$65,0)</f>
        <v>0</v>
      </c>
      <c r="I48" s="19"/>
      <c r="J48" s="19">
        <f>IFERROR(I48/I$65,0)</f>
        <v>0</v>
      </c>
      <c r="K48" s="13"/>
      <c r="L48" s="19">
        <f>IFERROR(K48/K$65,0)</f>
        <v>0</v>
      </c>
      <c r="M48" s="13"/>
      <c r="N48" s="19">
        <f>IFERROR(M48/M$65,0)</f>
        <v>0</v>
      </c>
      <c r="O48" s="13"/>
      <c r="P48" s="19">
        <f>IFERROR(O48/O$65,0)</f>
        <v>0</v>
      </c>
      <c r="Q48" s="13"/>
      <c r="R48" s="19">
        <f>IFERROR(Q48/Q$65,0)</f>
        <v>0</v>
      </c>
      <c r="S48" s="13"/>
      <c r="T48" s="19">
        <f>IFERROR(S48/S$65,0)</f>
        <v>0</v>
      </c>
      <c r="U48" s="13"/>
      <c r="V48" s="19">
        <f>IFERROR(U48/U$65,0)</f>
        <v>0</v>
      </c>
      <c r="W48" s="13"/>
      <c r="X48" s="19">
        <f>IFERROR(W48/W$65,0)</f>
        <v>0</v>
      </c>
      <c r="Y48" s="13"/>
      <c r="Z48" s="19">
        <f>IFERROR(Y48/Y$65,0)</f>
        <v>0</v>
      </c>
      <c r="AA48" s="13"/>
      <c r="AB48" s="19">
        <f>IFERROR(AA48/AA$65,0)</f>
        <v>0</v>
      </c>
      <c r="AC48" s="13"/>
      <c r="AD48" s="19">
        <f>IFERROR(AC48/AC$65,0)</f>
        <v>0</v>
      </c>
      <c r="AE48" s="13"/>
      <c r="AF48" s="19">
        <f>IFERROR(AE48/AE$65,0)</f>
        <v>0</v>
      </c>
      <c r="AG48" s="13"/>
      <c r="AH48" s="19">
        <f>IFERROR(AG48/AG$65,0)</f>
        <v>0</v>
      </c>
      <c r="AI48" s="13"/>
      <c r="AJ48" s="19">
        <f>IFERROR(AI48/AI$65,0)</f>
        <v>0</v>
      </c>
      <c r="AK48" s="4"/>
      <c r="AL48" s="4"/>
      <c r="AM48" s="4"/>
      <c r="AN48" s="4"/>
      <c r="AO48" s="4"/>
      <c r="AP48" s="2"/>
      <c r="AQ48" s="2"/>
      <c r="AR48" s="2"/>
    </row>
    <row r="49" spans="1:44" ht="12.75" customHeight="1" x14ac:dyDescent="0.2">
      <c r="A49" s="126"/>
      <c r="B49" s="2" t="s">
        <v>43</v>
      </c>
      <c r="C49" s="75"/>
      <c r="D49" s="19">
        <f>IFERROR(C49/C$65,0)</f>
        <v>0</v>
      </c>
      <c r="E49" s="75"/>
      <c r="F49" s="19">
        <f>IFERROR(E49/E$65,0)</f>
        <v>0</v>
      </c>
      <c r="G49" s="75"/>
      <c r="H49" s="19">
        <f>IFERROR(G49/G$65,0)</f>
        <v>0</v>
      </c>
      <c r="I49" s="75"/>
      <c r="J49" s="19">
        <f>IFERROR(I49/I$65,0)</f>
        <v>0</v>
      </c>
      <c r="K49" s="16">
        <f>IFERROR(I49*(1+K$19),0)</f>
        <v>0</v>
      </c>
      <c r="L49" s="19">
        <f>IFERROR(K49/K$65,0)</f>
        <v>0</v>
      </c>
      <c r="M49" s="16">
        <f>IFERROR(K49*(1+M$19),0)</f>
        <v>0</v>
      </c>
      <c r="N49" s="19">
        <f>IFERROR(M49/M$65,0)</f>
        <v>0</v>
      </c>
      <c r="O49" s="16">
        <f>IFERROR(M49*(1+O$19),0)</f>
        <v>0</v>
      </c>
      <c r="P49" s="19">
        <f>IFERROR(O49/O$65,0)</f>
        <v>0</v>
      </c>
      <c r="Q49" s="16">
        <f>IFERROR(O49*(1+Q$19),0)</f>
        <v>0</v>
      </c>
      <c r="R49" s="19">
        <f>IFERROR(Q49/Q$65,0)</f>
        <v>0</v>
      </c>
      <c r="S49" s="16">
        <f>IFERROR(Q49*(1+S$19),0)</f>
        <v>0</v>
      </c>
      <c r="T49" s="19">
        <f>IFERROR(S49/S$65,0)</f>
        <v>0</v>
      </c>
      <c r="U49" s="16">
        <f>IFERROR(S49*(1+U$19),0)</f>
        <v>0</v>
      </c>
      <c r="V49" s="19">
        <f>IFERROR(U49/U$65,0)</f>
        <v>0</v>
      </c>
      <c r="W49" s="16">
        <f>IFERROR(U49*(1+W$19),0)</f>
        <v>0</v>
      </c>
      <c r="X49" s="19">
        <f>IFERROR(W49/W$65,0)</f>
        <v>0</v>
      </c>
      <c r="Y49" s="16">
        <f>IFERROR(W49*(1+Y$19),0)</f>
        <v>0</v>
      </c>
      <c r="Z49" s="19">
        <f>IFERROR(Y49/Y$65,0)</f>
        <v>0</v>
      </c>
      <c r="AA49" s="16">
        <f>IFERROR(Y49*(1+AA$19),0)</f>
        <v>0</v>
      </c>
      <c r="AB49" s="19">
        <f>IFERROR(AA49/AA$65,0)</f>
        <v>0</v>
      </c>
      <c r="AC49" s="16">
        <f>IFERROR(AA49*(1+AC$19),0)</f>
        <v>0</v>
      </c>
      <c r="AD49" s="19">
        <f>IFERROR(AC49/AC$65,0)</f>
        <v>0</v>
      </c>
      <c r="AE49" s="16">
        <f>IFERROR(AC49*(1+AE$19),0)</f>
        <v>0</v>
      </c>
      <c r="AF49" s="19">
        <f>IFERROR(AE49/AE$65,0)</f>
        <v>0</v>
      </c>
      <c r="AG49" s="16">
        <f>IFERROR(AE49*(1+AG$19),0)</f>
        <v>0</v>
      </c>
      <c r="AH49" s="19">
        <f>IFERROR(AG49/AG$65,0)</f>
        <v>0</v>
      </c>
      <c r="AI49" s="16">
        <f>IFERROR(AG49*(1+AI$19),0)</f>
        <v>0</v>
      </c>
      <c r="AJ49" s="19">
        <f>IFERROR(AI49/AI$65,0)</f>
        <v>0</v>
      </c>
      <c r="AK49" s="5"/>
      <c r="AL49" s="5"/>
      <c r="AM49" s="5"/>
      <c r="AN49" s="5"/>
      <c r="AO49" s="5"/>
      <c r="AP49" s="1"/>
      <c r="AQ49" s="1"/>
      <c r="AR49" s="2"/>
    </row>
    <row r="50" spans="1:44" ht="12.75" customHeight="1" x14ac:dyDescent="0.2">
      <c r="A50" s="126"/>
      <c r="B50" s="2" t="s">
        <v>5</v>
      </c>
      <c r="C50" s="75"/>
      <c r="D50" s="19">
        <f t="shared" ref="D50:D64" si="334">IFERROR(C50/C$65,0)</f>
        <v>0</v>
      </c>
      <c r="E50" s="75"/>
      <c r="F50" s="19">
        <f t="shared" ref="F50:F64" si="335">IFERROR(E50/E$65,0)</f>
        <v>0</v>
      </c>
      <c r="G50" s="75"/>
      <c r="H50" s="19">
        <f t="shared" ref="H50:J64" si="336">IFERROR(G50/G$65,0)</f>
        <v>0</v>
      </c>
      <c r="I50" s="75"/>
      <c r="J50" s="19">
        <f t="shared" si="336"/>
        <v>0</v>
      </c>
      <c r="K50" s="13">
        <f>IFERROR((I50/I$16)*K$16*(1+K$19),0)</f>
        <v>0</v>
      </c>
      <c r="L50" s="19">
        <f t="shared" ref="L50" si="337">IFERROR(K50/K$65,0)</f>
        <v>0</v>
      </c>
      <c r="M50" s="13">
        <f>IFERROR((K50/K$16)*M$16*(1+M$19),0)</f>
        <v>0</v>
      </c>
      <c r="N50" s="19">
        <f t="shared" ref="N50" si="338">IFERROR(M50/M$65,0)</f>
        <v>0</v>
      </c>
      <c r="O50" s="13">
        <f>IFERROR((M50/M$16)*O$16*(1+O$19),0)</f>
        <v>0</v>
      </c>
      <c r="P50" s="19">
        <f t="shared" ref="P50" si="339">IFERROR(O50/O$65,0)</f>
        <v>0</v>
      </c>
      <c r="Q50" s="13">
        <f>IFERROR((O50/O$16)*Q$16*(1+Q$19),0)</f>
        <v>0</v>
      </c>
      <c r="R50" s="19">
        <f t="shared" ref="R50" si="340">IFERROR(Q50/Q$65,0)</f>
        <v>0</v>
      </c>
      <c r="S50" s="13">
        <f>IFERROR((Q50/Q$16)*S$16*(1+S$19),0)</f>
        <v>0</v>
      </c>
      <c r="T50" s="19">
        <f t="shared" ref="T50" si="341">IFERROR(S50/S$65,0)</f>
        <v>0</v>
      </c>
      <c r="U50" s="13">
        <f>IFERROR((S50/S$16)*U$16*(1+U$19),0)</f>
        <v>0</v>
      </c>
      <c r="V50" s="19">
        <f t="shared" ref="V50" si="342">IFERROR(U50/U$65,0)</f>
        <v>0</v>
      </c>
      <c r="W50" s="13">
        <f>IFERROR((U50/U$16)*W$16*(1+W$19),0)</f>
        <v>0</v>
      </c>
      <c r="X50" s="19">
        <f t="shared" ref="X50" si="343">IFERROR(W50/W$65,0)</f>
        <v>0</v>
      </c>
      <c r="Y50" s="13">
        <f>IFERROR((W50/W$16)*Y$16*(1+Y$19),0)</f>
        <v>0</v>
      </c>
      <c r="Z50" s="19">
        <f t="shared" ref="Z50" si="344">IFERROR(Y50/Y$65,0)</f>
        <v>0</v>
      </c>
      <c r="AA50" s="13">
        <f>IFERROR((Y50/Y$16)*AA$16*(1+AA$19),0)</f>
        <v>0</v>
      </c>
      <c r="AB50" s="19">
        <f t="shared" ref="AB50" si="345">IFERROR(AA50/AA$65,0)</f>
        <v>0</v>
      </c>
      <c r="AC50" s="13">
        <f>IFERROR((AA50/AA$16)*AC$16*(1+AC$19),0)</f>
        <v>0</v>
      </c>
      <c r="AD50" s="19">
        <f t="shared" ref="AD50" si="346">IFERROR(AC50/AC$65,0)</f>
        <v>0</v>
      </c>
      <c r="AE50" s="13">
        <f>IFERROR((AC50/AC$16)*AE$16*(1+AE$19),0)</f>
        <v>0</v>
      </c>
      <c r="AF50" s="19">
        <f t="shared" ref="AF50" si="347">IFERROR(AE50/AE$65,0)</f>
        <v>0</v>
      </c>
      <c r="AG50" s="13">
        <f>IFERROR((AE50/AE$16)*AG$16*(1+AG$19),0)</f>
        <v>0</v>
      </c>
      <c r="AH50" s="19">
        <f t="shared" ref="AH50" si="348">IFERROR(AG50/AG$65,0)</f>
        <v>0</v>
      </c>
      <c r="AI50" s="13">
        <f>IFERROR((AG50/AG$16)*AI$16*(1+AI$19),0)</f>
        <v>0</v>
      </c>
      <c r="AJ50" s="19">
        <f t="shared" ref="AJ50" si="349">IFERROR(AI50/AI$65,0)</f>
        <v>0</v>
      </c>
      <c r="AK50" s="4"/>
      <c r="AL50" s="4"/>
      <c r="AM50" s="4"/>
      <c r="AN50" s="4"/>
      <c r="AO50" s="4"/>
      <c r="AP50" s="2"/>
      <c r="AQ50" s="2"/>
      <c r="AR50" s="2"/>
    </row>
    <row r="51" spans="1:44" ht="12.75" customHeight="1" x14ac:dyDescent="0.2">
      <c r="A51" s="126"/>
      <c r="B51" s="2" t="s">
        <v>6</v>
      </c>
      <c r="C51" s="75"/>
      <c r="D51" s="19">
        <f t="shared" si="334"/>
        <v>0</v>
      </c>
      <c r="E51" s="75"/>
      <c r="F51" s="19">
        <f t="shared" si="335"/>
        <v>0</v>
      </c>
      <c r="G51" s="75"/>
      <c r="H51" s="19">
        <f t="shared" si="336"/>
        <v>0</v>
      </c>
      <c r="I51" s="75"/>
      <c r="J51" s="19">
        <f t="shared" si="336"/>
        <v>0</v>
      </c>
      <c r="K51" s="13">
        <f>IFERROR((I51/I$16)*K$16*(1+K$19),0)</f>
        <v>0</v>
      </c>
      <c r="L51" s="19">
        <f t="shared" ref="L51" si="350">IFERROR(K51/K$65,0)</f>
        <v>0</v>
      </c>
      <c r="M51" s="13">
        <f>IFERROR((K51/K$16)*M$16*(1+M$19),0)</f>
        <v>0</v>
      </c>
      <c r="N51" s="19">
        <f t="shared" ref="N51" si="351">IFERROR(M51/M$65,0)</f>
        <v>0</v>
      </c>
      <c r="O51" s="13">
        <f>IFERROR((M51/M$16)*O$16*(1+O$19),0)</f>
        <v>0</v>
      </c>
      <c r="P51" s="19">
        <f t="shared" ref="P51" si="352">IFERROR(O51/O$65,0)</f>
        <v>0</v>
      </c>
      <c r="Q51" s="13">
        <f>IFERROR((O51/O$16)*Q$16*(1+Q$19),0)</f>
        <v>0</v>
      </c>
      <c r="R51" s="19">
        <f t="shared" ref="R51" si="353">IFERROR(Q51/Q$65,0)</f>
        <v>0</v>
      </c>
      <c r="S51" s="13">
        <f>IFERROR((Q51/Q$16)*S$16*(1+S$19),0)</f>
        <v>0</v>
      </c>
      <c r="T51" s="19">
        <f t="shared" ref="T51" si="354">IFERROR(S51/S$65,0)</f>
        <v>0</v>
      </c>
      <c r="U51" s="13">
        <f>IFERROR((S51/S$16)*U$16*(1+U$19),0)</f>
        <v>0</v>
      </c>
      <c r="V51" s="19">
        <f t="shared" ref="V51" si="355">IFERROR(U51/U$65,0)</f>
        <v>0</v>
      </c>
      <c r="W51" s="13">
        <f>IFERROR((U51/U$16)*W$16*(1+W$19),0)</f>
        <v>0</v>
      </c>
      <c r="X51" s="19">
        <f t="shared" ref="X51" si="356">IFERROR(W51/W$65,0)</f>
        <v>0</v>
      </c>
      <c r="Y51" s="13">
        <f>IFERROR((W51/W$16)*Y$16*(1+Y$19),0)</f>
        <v>0</v>
      </c>
      <c r="Z51" s="19">
        <f t="shared" ref="Z51" si="357">IFERROR(Y51/Y$65,0)</f>
        <v>0</v>
      </c>
      <c r="AA51" s="13">
        <f>IFERROR((Y51/Y$16)*AA$16*(1+AA$19),0)</f>
        <v>0</v>
      </c>
      <c r="AB51" s="19">
        <f t="shared" ref="AB51" si="358">IFERROR(AA51/AA$65,0)</f>
        <v>0</v>
      </c>
      <c r="AC51" s="13">
        <f>IFERROR((AA51/AA$16)*AC$16*(1+AC$19),0)</f>
        <v>0</v>
      </c>
      <c r="AD51" s="19">
        <f t="shared" ref="AD51" si="359">IFERROR(AC51/AC$65,0)</f>
        <v>0</v>
      </c>
      <c r="AE51" s="13">
        <f>IFERROR((AC51/AC$16)*AE$16*(1+AE$19),0)</f>
        <v>0</v>
      </c>
      <c r="AF51" s="19">
        <f t="shared" ref="AF51" si="360">IFERROR(AE51/AE$65,0)</f>
        <v>0</v>
      </c>
      <c r="AG51" s="13">
        <f>IFERROR((AE51/AE$16)*AG$16*(1+AG$19),0)</f>
        <v>0</v>
      </c>
      <c r="AH51" s="19">
        <f t="shared" ref="AH51" si="361">IFERROR(AG51/AG$65,0)</f>
        <v>0</v>
      </c>
      <c r="AI51" s="13">
        <f>IFERROR((AG51/AG$16)*AI$16*(1+AI$19),0)</f>
        <v>0</v>
      </c>
      <c r="AJ51" s="19">
        <f t="shared" ref="AJ51" si="362">IFERROR(AI51/AI$65,0)</f>
        <v>0</v>
      </c>
      <c r="AK51" s="4"/>
      <c r="AL51" s="4"/>
      <c r="AM51" s="4"/>
      <c r="AN51" s="4"/>
      <c r="AO51" s="4"/>
      <c r="AP51" s="2"/>
      <c r="AQ51" s="2"/>
      <c r="AR51" s="2"/>
    </row>
    <row r="52" spans="1:44" ht="12.75" customHeight="1" x14ac:dyDescent="0.2">
      <c r="A52" s="126"/>
      <c r="B52" s="2" t="s">
        <v>7</v>
      </c>
      <c r="C52" s="75"/>
      <c r="D52" s="19">
        <f t="shared" si="334"/>
        <v>0</v>
      </c>
      <c r="E52" s="75"/>
      <c r="F52" s="19">
        <f t="shared" si="335"/>
        <v>0</v>
      </c>
      <c r="G52" s="75"/>
      <c r="H52" s="19">
        <f t="shared" si="336"/>
        <v>0</v>
      </c>
      <c r="I52" s="75"/>
      <c r="J52" s="19">
        <f t="shared" si="336"/>
        <v>0</v>
      </c>
      <c r="K52" s="13">
        <f>IFERROR((I52/I$16)*K$16*(1+K$19),0)</f>
        <v>0</v>
      </c>
      <c r="L52" s="19">
        <f t="shared" ref="L52" si="363">IFERROR(K52/K$65,0)</f>
        <v>0</v>
      </c>
      <c r="M52" s="13">
        <f>IFERROR((K52/K$16)*M$16*(1+M$19),0)</f>
        <v>0</v>
      </c>
      <c r="N52" s="19">
        <f t="shared" ref="N52" si="364">IFERROR(M52/M$65,0)</f>
        <v>0</v>
      </c>
      <c r="O52" s="13">
        <f>IFERROR((M52/M$16)*O$16*(1+O$19),0)</f>
        <v>0</v>
      </c>
      <c r="P52" s="19">
        <f t="shared" ref="P52" si="365">IFERROR(O52/O$65,0)</f>
        <v>0</v>
      </c>
      <c r="Q52" s="13">
        <f>IFERROR((O52/O$16)*Q$16*(1+Q$19),0)</f>
        <v>0</v>
      </c>
      <c r="R52" s="19">
        <f t="shared" ref="R52" si="366">IFERROR(Q52/Q$65,0)</f>
        <v>0</v>
      </c>
      <c r="S52" s="13">
        <f>IFERROR((Q52/Q$16)*S$16*(1+S$19),0)</f>
        <v>0</v>
      </c>
      <c r="T52" s="19">
        <f t="shared" ref="T52" si="367">IFERROR(S52/S$65,0)</f>
        <v>0</v>
      </c>
      <c r="U52" s="13">
        <f>IFERROR((S52/S$16)*U$16*(1+U$19),0)</f>
        <v>0</v>
      </c>
      <c r="V52" s="19">
        <f t="shared" ref="V52" si="368">IFERROR(U52/U$65,0)</f>
        <v>0</v>
      </c>
      <c r="W52" s="13">
        <f>IFERROR((U52/U$16)*W$16*(1+W$19),0)</f>
        <v>0</v>
      </c>
      <c r="X52" s="19">
        <f t="shared" ref="X52" si="369">IFERROR(W52/W$65,0)</f>
        <v>0</v>
      </c>
      <c r="Y52" s="13">
        <f>IFERROR((W52/W$16)*Y$16*(1+Y$19),0)</f>
        <v>0</v>
      </c>
      <c r="Z52" s="19">
        <f t="shared" ref="Z52" si="370">IFERROR(Y52/Y$65,0)</f>
        <v>0</v>
      </c>
      <c r="AA52" s="13">
        <f>IFERROR((Y52/Y$16)*AA$16*(1+AA$19),0)</f>
        <v>0</v>
      </c>
      <c r="AB52" s="19">
        <f t="shared" ref="AB52" si="371">IFERROR(AA52/AA$65,0)</f>
        <v>0</v>
      </c>
      <c r="AC52" s="13">
        <f>IFERROR((AA52/AA$16)*AC$16*(1+AC$19),0)</f>
        <v>0</v>
      </c>
      <c r="AD52" s="19">
        <f t="shared" ref="AD52" si="372">IFERROR(AC52/AC$65,0)</f>
        <v>0</v>
      </c>
      <c r="AE52" s="13">
        <f>IFERROR((AC52/AC$16)*AE$16*(1+AE$19),0)</f>
        <v>0</v>
      </c>
      <c r="AF52" s="19">
        <f t="shared" ref="AF52" si="373">IFERROR(AE52/AE$65,0)</f>
        <v>0</v>
      </c>
      <c r="AG52" s="13">
        <f>IFERROR((AE52/AE$16)*AG$16*(1+AG$19),0)</f>
        <v>0</v>
      </c>
      <c r="AH52" s="19">
        <f t="shared" ref="AH52" si="374">IFERROR(AG52/AG$65,0)</f>
        <v>0</v>
      </c>
      <c r="AI52" s="13">
        <f>IFERROR((AG52/AG$16)*AI$16*(1+AI$19),0)</f>
        <v>0</v>
      </c>
      <c r="AJ52" s="19">
        <f t="shared" ref="AJ52" si="375">IFERROR(AI52/AI$65,0)</f>
        <v>0</v>
      </c>
      <c r="AK52" s="8"/>
      <c r="AL52" s="8"/>
      <c r="AM52" s="8"/>
      <c r="AN52" s="8"/>
      <c r="AO52" s="8"/>
    </row>
    <row r="53" spans="1:44" ht="12.75" customHeight="1" x14ac:dyDescent="0.2">
      <c r="A53" s="126"/>
      <c r="B53" s="2" t="s">
        <v>47</v>
      </c>
      <c r="C53" s="75"/>
      <c r="D53" s="19">
        <f t="shared" si="334"/>
        <v>0</v>
      </c>
      <c r="E53" s="75"/>
      <c r="F53" s="19">
        <f t="shared" si="335"/>
        <v>0</v>
      </c>
      <c r="G53" s="75"/>
      <c r="H53" s="19">
        <f t="shared" si="336"/>
        <v>0</v>
      </c>
      <c r="I53" s="75"/>
      <c r="J53" s="19">
        <f t="shared" si="336"/>
        <v>0</v>
      </c>
      <c r="K53" s="93">
        <f>IFERROR(I53*(1+K$19),0)</f>
        <v>0</v>
      </c>
      <c r="L53" s="19">
        <f t="shared" ref="L53" si="376">IFERROR(K53/K$65,0)</f>
        <v>0</v>
      </c>
      <c r="M53" s="93">
        <f>IFERROR(K53*(1+M$19),0)</f>
        <v>0</v>
      </c>
      <c r="N53" s="19">
        <f t="shared" ref="N53" si="377">IFERROR(M53/M$65,0)</f>
        <v>0</v>
      </c>
      <c r="O53" s="93">
        <f>IFERROR(M53*(1+O$19),0)</f>
        <v>0</v>
      </c>
      <c r="P53" s="19">
        <f t="shared" ref="P53" si="378">IFERROR(O53/O$65,0)</f>
        <v>0</v>
      </c>
      <c r="Q53" s="93">
        <f>IFERROR(O53*(1+Q$19),0)</f>
        <v>0</v>
      </c>
      <c r="R53" s="19">
        <f t="shared" ref="R53" si="379">IFERROR(Q53/Q$65,0)</f>
        <v>0</v>
      </c>
      <c r="S53" s="93">
        <f>IFERROR(Q53*(1+S$19),0)</f>
        <v>0</v>
      </c>
      <c r="T53" s="19">
        <f t="shared" ref="T53" si="380">IFERROR(S53/S$65,0)</f>
        <v>0</v>
      </c>
      <c r="U53" s="93">
        <f>IFERROR(S53*(1+U$19),0)</f>
        <v>0</v>
      </c>
      <c r="V53" s="19">
        <f t="shared" ref="V53" si="381">IFERROR(U53/U$65,0)</f>
        <v>0</v>
      </c>
      <c r="W53" s="93">
        <f>IFERROR(U53*(1+W$19),0)</f>
        <v>0</v>
      </c>
      <c r="X53" s="19">
        <f t="shared" ref="X53" si="382">IFERROR(W53/W$65,0)</f>
        <v>0</v>
      </c>
      <c r="Y53" s="93">
        <f>IFERROR(W53*(1+Y$19),0)</f>
        <v>0</v>
      </c>
      <c r="Z53" s="19">
        <f t="shared" ref="Z53" si="383">IFERROR(Y53/Y$65,0)</f>
        <v>0</v>
      </c>
      <c r="AA53" s="93">
        <f>IFERROR(Y53*(1+AA$19),0)</f>
        <v>0</v>
      </c>
      <c r="AB53" s="19">
        <f t="shared" ref="AB53" si="384">IFERROR(AA53/AA$65,0)</f>
        <v>0</v>
      </c>
      <c r="AC53" s="93">
        <f>IFERROR(AA53*(1+AC$19),0)</f>
        <v>0</v>
      </c>
      <c r="AD53" s="19">
        <f t="shared" ref="AD53" si="385">IFERROR(AC53/AC$65,0)</f>
        <v>0</v>
      </c>
      <c r="AE53" s="93">
        <f>IFERROR(AC53*(1+AE$19),0)</f>
        <v>0</v>
      </c>
      <c r="AF53" s="19">
        <f t="shared" ref="AF53" si="386">IFERROR(AE53/AE$65,0)</f>
        <v>0</v>
      </c>
      <c r="AG53" s="93">
        <f>IFERROR(AE53*(1+AG$19),0)</f>
        <v>0</v>
      </c>
      <c r="AH53" s="19">
        <f t="shared" ref="AH53" si="387">IFERROR(AG53/AG$65,0)</f>
        <v>0</v>
      </c>
      <c r="AI53" s="93">
        <f>IFERROR(AG53*(1+AI$19),0)</f>
        <v>0</v>
      </c>
      <c r="AJ53" s="19">
        <f t="shared" ref="AJ53" si="388">IFERROR(AI53/AI$65,0)</f>
        <v>0</v>
      </c>
      <c r="AK53" s="8"/>
      <c r="AL53" s="8"/>
      <c r="AM53" s="8"/>
      <c r="AN53" s="8"/>
      <c r="AO53" s="8"/>
    </row>
    <row r="54" spans="1:44" ht="12.75" customHeight="1" x14ac:dyDescent="0.2">
      <c r="A54" s="126"/>
      <c r="B54" s="2" t="s">
        <v>46</v>
      </c>
      <c r="C54" s="75"/>
      <c r="D54" s="19">
        <f t="shared" si="334"/>
        <v>0</v>
      </c>
      <c r="E54" s="75"/>
      <c r="F54" s="19">
        <f t="shared" si="335"/>
        <v>0</v>
      </c>
      <c r="G54" s="75"/>
      <c r="H54" s="19">
        <f t="shared" si="336"/>
        <v>0</v>
      </c>
      <c r="I54" s="75"/>
      <c r="J54" s="19">
        <f t="shared" si="336"/>
        <v>0</v>
      </c>
      <c r="K54" s="93">
        <f>IFERROR(I54*(1+K$19),0)</f>
        <v>0</v>
      </c>
      <c r="L54" s="19">
        <f t="shared" ref="L54" si="389">IFERROR(K54/K$65,0)</f>
        <v>0</v>
      </c>
      <c r="M54" s="93">
        <f>IFERROR(K54*(1+M$19),0)</f>
        <v>0</v>
      </c>
      <c r="N54" s="19">
        <f t="shared" ref="N54" si="390">IFERROR(M54/M$65,0)</f>
        <v>0</v>
      </c>
      <c r="O54" s="93">
        <f>IFERROR(M54*(1+O$19),0)</f>
        <v>0</v>
      </c>
      <c r="P54" s="19">
        <f t="shared" ref="P54" si="391">IFERROR(O54/O$65,0)</f>
        <v>0</v>
      </c>
      <c r="Q54" s="93">
        <f>IFERROR(O54*(1+Q$19),0)</f>
        <v>0</v>
      </c>
      <c r="R54" s="19">
        <f t="shared" ref="R54" si="392">IFERROR(Q54/Q$65,0)</f>
        <v>0</v>
      </c>
      <c r="S54" s="93">
        <f>IFERROR(Q54*(1+S$19),0)</f>
        <v>0</v>
      </c>
      <c r="T54" s="19">
        <f t="shared" ref="T54" si="393">IFERROR(S54/S$65,0)</f>
        <v>0</v>
      </c>
      <c r="U54" s="93">
        <f>IFERROR(S54*(1+U$19),0)</f>
        <v>0</v>
      </c>
      <c r="V54" s="19">
        <f t="shared" ref="V54" si="394">IFERROR(U54/U$65,0)</f>
        <v>0</v>
      </c>
      <c r="W54" s="93">
        <f>IFERROR(U54*(1+W$19),0)</f>
        <v>0</v>
      </c>
      <c r="X54" s="19">
        <f t="shared" ref="X54" si="395">IFERROR(W54/W$65,0)</f>
        <v>0</v>
      </c>
      <c r="Y54" s="93">
        <f>IFERROR(W54*(1+Y$19),0)</f>
        <v>0</v>
      </c>
      <c r="Z54" s="19">
        <f t="shared" ref="Z54" si="396">IFERROR(Y54/Y$65,0)</f>
        <v>0</v>
      </c>
      <c r="AA54" s="93">
        <f>IFERROR(Y54*(1+AA$19),0)</f>
        <v>0</v>
      </c>
      <c r="AB54" s="19">
        <f t="shared" ref="AB54" si="397">IFERROR(AA54/AA$65,0)</f>
        <v>0</v>
      </c>
      <c r="AC54" s="93">
        <f>IFERROR(AA54*(1+AC$19),0)</f>
        <v>0</v>
      </c>
      <c r="AD54" s="19">
        <f t="shared" ref="AD54" si="398">IFERROR(AC54/AC$65,0)</f>
        <v>0</v>
      </c>
      <c r="AE54" s="93">
        <f>IFERROR(AC54*(1+AE$19),0)</f>
        <v>0</v>
      </c>
      <c r="AF54" s="19">
        <f t="shared" ref="AF54" si="399">IFERROR(AE54/AE$65,0)</f>
        <v>0</v>
      </c>
      <c r="AG54" s="93">
        <f>IFERROR(AE54*(1+AG$19),0)</f>
        <v>0</v>
      </c>
      <c r="AH54" s="19">
        <f t="shared" ref="AH54" si="400">IFERROR(AG54/AG$65,0)</f>
        <v>0</v>
      </c>
      <c r="AI54" s="93">
        <f>IFERROR(AG54*(1+AI$19),0)</f>
        <v>0</v>
      </c>
      <c r="AJ54" s="19">
        <f t="shared" ref="AJ54" si="401">IFERROR(AI54/AI$65,0)</f>
        <v>0</v>
      </c>
      <c r="AK54" s="8"/>
      <c r="AL54" s="8"/>
      <c r="AM54" s="8"/>
      <c r="AN54" s="8"/>
      <c r="AO54" s="8"/>
    </row>
    <row r="55" spans="1:44" ht="12.75" customHeight="1" x14ac:dyDescent="0.2">
      <c r="A55" s="126"/>
      <c r="B55" s="2" t="s">
        <v>8</v>
      </c>
      <c r="C55" s="75"/>
      <c r="D55" s="19">
        <f t="shared" si="334"/>
        <v>0</v>
      </c>
      <c r="E55" s="75"/>
      <c r="F55" s="19">
        <f t="shared" si="335"/>
        <v>0</v>
      </c>
      <c r="G55" s="75"/>
      <c r="H55" s="19">
        <f t="shared" si="336"/>
        <v>0</v>
      </c>
      <c r="I55" s="75"/>
      <c r="J55" s="19">
        <f t="shared" si="336"/>
        <v>0</v>
      </c>
      <c r="K55" s="13">
        <f>IFERROR((I55/I$16)*K$16*(1+K$19),0)</f>
        <v>0</v>
      </c>
      <c r="L55" s="19">
        <f t="shared" ref="L55" si="402">IFERROR(K55/K$65,0)</f>
        <v>0</v>
      </c>
      <c r="M55" s="13">
        <f>IFERROR((K55/K$16)*M$16*(1+M$19),0)</f>
        <v>0</v>
      </c>
      <c r="N55" s="19">
        <f t="shared" ref="N55" si="403">IFERROR(M55/M$65,0)</f>
        <v>0</v>
      </c>
      <c r="O55" s="13">
        <f>IFERROR((M55/M$16)*O$16*(1+O$19),0)</f>
        <v>0</v>
      </c>
      <c r="P55" s="19">
        <f t="shared" ref="P55" si="404">IFERROR(O55/O$65,0)</f>
        <v>0</v>
      </c>
      <c r="Q55" s="13">
        <f>IFERROR((O55/O$16)*Q$16*(1+Q$19),0)</f>
        <v>0</v>
      </c>
      <c r="R55" s="19">
        <f t="shared" ref="R55" si="405">IFERROR(Q55/Q$65,0)</f>
        <v>0</v>
      </c>
      <c r="S55" s="13">
        <f>IFERROR((Q55/Q$16)*S$16*(1+S$19),0)</f>
        <v>0</v>
      </c>
      <c r="T55" s="19">
        <f t="shared" ref="T55" si="406">IFERROR(S55/S$65,0)</f>
        <v>0</v>
      </c>
      <c r="U55" s="13">
        <f>IFERROR((S55/S$16)*U$16*(1+U$19),0)</f>
        <v>0</v>
      </c>
      <c r="V55" s="19">
        <f t="shared" ref="V55" si="407">IFERROR(U55/U$65,0)</f>
        <v>0</v>
      </c>
      <c r="W55" s="13">
        <f>IFERROR((U55/U$16)*W$16*(1+W$19),0)</f>
        <v>0</v>
      </c>
      <c r="X55" s="19">
        <f t="shared" ref="X55" si="408">IFERROR(W55/W$65,0)</f>
        <v>0</v>
      </c>
      <c r="Y55" s="13">
        <f>IFERROR((W55/W$16)*Y$16*(1+Y$19),0)</f>
        <v>0</v>
      </c>
      <c r="Z55" s="19">
        <f t="shared" ref="Z55" si="409">IFERROR(Y55/Y$65,0)</f>
        <v>0</v>
      </c>
      <c r="AA55" s="13">
        <f>IFERROR((Y55/Y$16)*AA$16*(1+AA$19),0)</f>
        <v>0</v>
      </c>
      <c r="AB55" s="19">
        <f t="shared" ref="AB55" si="410">IFERROR(AA55/AA$65,0)</f>
        <v>0</v>
      </c>
      <c r="AC55" s="13">
        <f>IFERROR((AA55/AA$16)*AC$16*(1+AC$19),0)</f>
        <v>0</v>
      </c>
      <c r="AD55" s="19">
        <f t="shared" ref="AD55" si="411">IFERROR(AC55/AC$65,0)</f>
        <v>0</v>
      </c>
      <c r="AE55" s="13">
        <f>IFERROR((AC55/AC$16)*AE$16*(1+AE$19),0)</f>
        <v>0</v>
      </c>
      <c r="AF55" s="19">
        <f t="shared" ref="AF55" si="412">IFERROR(AE55/AE$65,0)</f>
        <v>0</v>
      </c>
      <c r="AG55" s="13">
        <f>IFERROR((AE55/AE$16)*AG$16*(1+AG$19),0)</f>
        <v>0</v>
      </c>
      <c r="AH55" s="19">
        <f t="shared" ref="AH55" si="413">IFERROR(AG55/AG$65,0)</f>
        <v>0</v>
      </c>
      <c r="AI55" s="13">
        <f>IFERROR((AG55/AG$16)*AI$16*(1+AI$19),0)</f>
        <v>0</v>
      </c>
      <c r="AJ55" s="19">
        <f t="shared" ref="AJ55" si="414">IFERROR(AI55/AI$65,0)</f>
        <v>0</v>
      </c>
      <c r="AK55" s="8"/>
      <c r="AL55" s="8"/>
      <c r="AM55" s="8"/>
      <c r="AN55" s="8"/>
      <c r="AO55" s="8"/>
    </row>
    <row r="56" spans="1:44" ht="12.75" customHeight="1" x14ac:dyDescent="0.2">
      <c r="A56" s="126"/>
      <c r="B56" s="2" t="s">
        <v>48</v>
      </c>
      <c r="C56" s="75"/>
      <c r="D56" s="19">
        <f t="shared" si="334"/>
        <v>0</v>
      </c>
      <c r="E56" s="75"/>
      <c r="F56" s="19">
        <f t="shared" si="335"/>
        <v>0</v>
      </c>
      <c r="G56" s="75"/>
      <c r="H56" s="19">
        <f t="shared" si="336"/>
        <v>0</v>
      </c>
      <c r="I56" s="75"/>
      <c r="J56" s="19">
        <f t="shared" si="336"/>
        <v>0</v>
      </c>
      <c r="K56" s="93">
        <f>IFERROR(I56*(1+K$19),0)</f>
        <v>0</v>
      </c>
      <c r="L56" s="19">
        <f t="shared" ref="L56" si="415">IFERROR(K56/K$65,0)</f>
        <v>0</v>
      </c>
      <c r="M56" s="93">
        <f>IFERROR(K56*(1+M$19),0)</f>
        <v>0</v>
      </c>
      <c r="N56" s="19">
        <f t="shared" ref="N56" si="416">IFERROR(M56/M$65,0)</f>
        <v>0</v>
      </c>
      <c r="O56" s="93">
        <f>IFERROR(M56*(1+O$19),0)</f>
        <v>0</v>
      </c>
      <c r="P56" s="19">
        <f t="shared" ref="P56" si="417">IFERROR(O56/O$65,0)</f>
        <v>0</v>
      </c>
      <c r="Q56" s="93">
        <f>IFERROR(O56*(1+Q$19),0)</f>
        <v>0</v>
      </c>
      <c r="R56" s="19">
        <f t="shared" ref="R56" si="418">IFERROR(Q56/Q$65,0)</f>
        <v>0</v>
      </c>
      <c r="S56" s="93">
        <f>IFERROR(Q56*(1+S$19),0)</f>
        <v>0</v>
      </c>
      <c r="T56" s="19">
        <f t="shared" ref="T56" si="419">IFERROR(S56/S$65,0)</f>
        <v>0</v>
      </c>
      <c r="U56" s="93">
        <f>IFERROR(S56*(1+U$19),0)</f>
        <v>0</v>
      </c>
      <c r="V56" s="19">
        <f t="shared" ref="V56" si="420">IFERROR(U56/U$65,0)</f>
        <v>0</v>
      </c>
      <c r="W56" s="93">
        <f>IFERROR(U56*(1+W$19),0)</f>
        <v>0</v>
      </c>
      <c r="X56" s="19">
        <f t="shared" ref="X56" si="421">IFERROR(W56/W$65,0)</f>
        <v>0</v>
      </c>
      <c r="Y56" s="93">
        <f>IFERROR(W56*(1+Y$19),0)</f>
        <v>0</v>
      </c>
      <c r="Z56" s="19">
        <f t="shared" ref="Z56" si="422">IFERROR(Y56/Y$65,0)</f>
        <v>0</v>
      </c>
      <c r="AA56" s="93">
        <f>IFERROR(Y56*(1+AA$19),0)</f>
        <v>0</v>
      </c>
      <c r="AB56" s="19">
        <f t="shared" ref="AB56" si="423">IFERROR(AA56/AA$65,0)</f>
        <v>0</v>
      </c>
      <c r="AC56" s="93">
        <f>IFERROR(AA56*(1+AC$19),0)</f>
        <v>0</v>
      </c>
      <c r="AD56" s="19">
        <f t="shared" ref="AD56" si="424">IFERROR(AC56/AC$65,0)</f>
        <v>0</v>
      </c>
      <c r="AE56" s="93">
        <f>IFERROR(AC56*(1+AE$19),0)</f>
        <v>0</v>
      </c>
      <c r="AF56" s="19">
        <f t="shared" ref="AF56" si="425">IFERROR(AE56/AE$65,0)</f>
        <v>0</v>
      </c>
      <c r="AG56" s="93">
        <f>IFERROR(AE56*(1+AG$19),0)</f>
        <v>0</v>
      </c>
      <c r="AH56" s="19">
        <f t="shared" ref="AH56" si="426">IFERROR(AG56/AG$65,0)</f>
        <v>0</v>
      </c>
      <c r="AI56" s="93">
        <f>IFERROR(AG56*(1+AI$19),0)</f>
        <v>0</v>
      </c>
      <c r="AJ56" s="19">
        <f t="shared" ref="AJ56" si="427">IFERROR(AI56/AI$65,0)</f>
        <v>0</v>
      </c>
      <c r="AM56" s="8"/>
      <c r="AN56" s="8"/>
      <c r="AO56" s="8"/>
    </row>
    <row r="57" spans="1:44" ht="12.75" customHeight="1" x14ac:dyDescent="0.2">
      <c r="A57" s="126"/>
      <c r="B57" s="2" t="s">
        <v>9</v>
      </c>
      <c r="C57" s="75"/>
      <c r="D57" s="19">
        <f t="shared" si="334"/>
        <v>0</v>
      </c>
      <c r="E57" s="75"/>
      <c r="F57" s="19">
        <f t="shared" si="335"/>
        <v>0</v>
      </c>
      <c r="G57" s="75"/>
      <c r="H57" s="19">
        <f t="shared" si="336"/>
        <v>0</v>
      </c>
      <c r="I57" s="75"/>
      <c r="J57" s="19">
        <f t="shared" si="336"/>
        <v>0</v>
      </c>
      <c r="K57" s="13">
        <f>IFERROR((I57/I$16)*K$16*(1+K$19),0)</f>
        <v>0</v>
      </c>
      <c r="L57" s="19">
        <f t="shared" ref="L57" si="428">IFERROR(K57/K$65,0)</f>
        <v>0</v>
      </c>
      <c r="M57" s="13">
        <f>IFERROR((K57/K$16)*M$16*(1+M$19),0)</f>
        <v>0</v>
      </c>
      <c r="N57" s="19">
        <f t="shared" ref="N57" si="429">IFERROR(M57/M$65,0)</f>
        <v>0</v>
      </c>
      <c r="O57" s="13">
        <f>IFERROR((M57/M$16)*O$16*(1+O$19),0)</f>
        <v>0</v>
      </c>
      <c r="P57" s="19">
        <f t="shared" ref="P57" si="430">IFERROR(O57/O$65,0)</f>
        <v>0</v>
      </c>
      <c r="Q57" s="13">
        <f>IFERROR((O57/O$16)*Q$16*(1+Q$19),0)</f>
        <v>0</v>
      </c>
      <c r="R57" s="19">
        <f t="shared" ref="R57" si="431">IFERROR(Q57/Q$65,0)</f>
        <v>0</v>
      </c>
      <c r="S57" s="13">
        <f>IFERROR((Q57/Q$16)*S$16*(1+S$19),0)</f>
        <v>0</v>
      </c>
      <c r="T57" s="19">
        <f t="shared" ref="T57" si="432">IFERROR(S57/S$65,0)</f>
        <v>0</v>
      </c>
      <c r="U57" s="13">
        <f>IFERROR((S57/S$16)*U$16*(1+U$19),0)</f>
        <v>0</v>
      </c>
      <c r="V57" s="19">
        <f t="shared" ref="V57" si="433">IFERROR(U57/U$65,0)</f>
        <v>0</v>
      </c>
      <c r="W57" s="13">
        <f>IFERROR((U57/U$16)*W$16*(1+W$19),0)</f>
        <v>0</v>
      </c>
      <c r="X57" s="19">
        <f t="shared" ref="X57" si="434">IFERROR(W57/W$65,0)</f>
        <v>0</v>
      </c>
      <c r="Y57" s="13">
        <f>IFERROR((W57/W$16)*Y$16*(1+Y$19),0)</f>
        <v>0</v>
      </c>
      <c r="Z57" s="19">
        <f t="shared" ref="Z57" si="435">IFERROR(Y57/Y$65,0)</f>
        <v>0</v>
      </c>
      <c r="AA57" s="13">
        <f>IFERROR((Y57/Y$16)*AA$16*(1+AA$19),0)</f>
        <v>0</v>
      </c>
      <c r="AB57" s="19">
        <f t="shared" ref="AB57" si="436">IFERROR(AA57/AA$65,0)</f>
        <v>0</v>
      </c>
      <c r="AC57" s="13">
        <f>IFERROR((AA57/AA$16)*AC$16*(1+AC$19),0)</f>
        <v>0</v>
      </c>
      <c r="AD57" s="19">
        <f t="shared" ref="AD57" si="437">IFERROR(AC57/AC$65,0)</f>
        <v>0</v>
      </c>
      <c r="AE57" s="13">
        <f>IFERROR((AC57/AC$16)*AE$16*(1+AE$19),0)</f>
        <v>0</v>
      </c>
      <c r="AF57" s="19">
        <f t="shared" ref="AF57" si="438">IFERROR(AE57/AE$65,0)</f>
        <v>0</v>
      </c>
      <c r="AG57" s="13">
        <f>IFERROR((AE57/AE$16)*AG$16*(1+AG$19),0)</f>
        <v>0</v>
      </c>
      <c r="AH57" s="19">
        <f t="shared" ref="AH57" si="439">IFERROR(AG57/AG$65,0)</f>
        <v>0</v>
      </c>
      <c r="AI57" s="13">
        <f>IFERROR((AG57/AG$16)*AI$16*(1+AI$19),0)</f>
        <v>0</v>
      </c>
      <c r="AJ57" s="19">
        <f t="shared" ref="AJ57" si="440">IFERROR(AI57/AI$65,0)</f>
        <v>0</v>
      </c>
      <c r="AM57" s="8"/>
      <c r="AN57" s="8"/>
      <c r="AO57" s="8"/>
    </row>
    <row r="58" spans="1:44" ht="12.75" customHeight="1" x14ac:dyDescent="0.2">
      <c r="A58" s="126"/>
      <c r="B58" s="2" t="s">
        <v>49</v>
      </c>
      <c r="C58" s="75"/>
      <c r="D58" s="19">
        <f t="shared" si="334"/>
        <v>0</v>
      </c>
      <c r="E58" s="75"/>
      <c r="F58" s="19">
        <f t="shared" si="335"/>
        <v>0</v>
      </c>
      <c r="G58" s="75"/>
      <c r="H58" s="19">
        <f t="shared" si="336"/>
        <v>0</v>
      </c>
      <c r="I58" s="75"/>
      <c r="J58" s="19">
        <f t="shared" si="336"/>
        <v>0</v>
      </c>
      <c r="K58" s="93">
        <f>IFERROR(I58*(1+K$19),0)</f>
        <v>0</v>
      </c>
      <c r="L58" s="19">
        <f t="shared" ref="L58" si="441">IFERROR(K58/K$65,0)</f>
        <v>0</v>
      </c>
      <c r="M58" s="93">
        <f>IFERROR(K58*(1+M$19),0)</f>
        <v>0</v>
      </c>
      <c r="N58" s="19">
        <f t="shared" ref="N58" si="442">IFERROR(M58/M$65,0)</f>
        <v>0</v>
      </c>
      <c r="O58" s="93">
        <f>IFERROR(M58*(1+O$19),0)</f>
        <v>0</v>
      </c>
      <c r="P58" s="19">
        <f t="shared" ref="P58" si="443">IFERROR(O58/O$65,0)</f>
        <v>0</v>
      </c>
      <c r="Q58" s="93">
        <f>IFERROR(O58*(1+Q$19),0)</f>
        <v>0</v>
      </c>
      <c r="R58" s="19">
        <f t="shared" ref="R58" si="444">IFERROR(Q58/Q$65,0)</f>
        <v>0</v>
      </c>
      <c r="S58" s="93">
        <f>IFERROR(Q58*(1+S$19),0)</f>
        <v>0</v>
      </c>
      <c r="T58" s="19">
        <f t="shared" ref="T58" si="445">IFERROR(S58/S$65,0)</f>
        <v>0</v>
      </c>
      <c r="U58" s="93">
        <f>IFERROR(S58*(1+U$19),0)</f>
        <v>0</v>
      </c>
      <c r="V58" s="19">
        <f t="shared" ref="V58" si="446">IFERROR(U58/U$65,0)</f>
        <v>0</v>
      </c>
      <c r="W58" s="93">
        <f>IFERROR(U58*(1+W$19),0)</f>
        <v>0</v>
      </c>
      <c r="X58" s="19">
        <f t="shared" ref="X58" si="447">IFERROR(W58/W$65,0)</f>
        <v>0</v>
      </c>
      <c r="Y58" s="93">
        <f>IFERROR(W58*(1+Y$19),0)</f>
        <v>0</v>
      </c>
      <c r="Z58" s="19">
        <f t="shared" ref="Z58" si="448">IFERROR(Y58/Y$65,0)</f>
        <v>0</v>
      </c>
      <c r="AA58" s="93">
        <f>IFERROR(Y58*(1+AA$19),0)</f>
        <v>0</v>
      </c>
      <c r="AB58" s="19">
        <f t="shared" ref="AB58" si="449">IFERROR(AA58/AA$65,0)</f>
        <v>0</v>
      </c>
      <c r="AC58" s="93">
        <f>IFERROR(AA58*(1+AC$19),0)</f>
        <v>0</v>
      </c>
      <c r="AD58" s="19">
        <f t="shared" ref="AD58" si="450">IFERROR(AC58/AC$65,0)</f>
        <v>0</v>
      </c>
      <c r="AE58" s="93">
        <f>IFERROR(AC58*(1+AE$19),0)</f>
        <v>0</v>
      </c>
      <c r="AF58" s="19">
        <f t="shared" ref="AF58" si="451">IFERROR(AE58/AE$65,0)</f>
        <v>0</v>
      </c>
      <c r="AG58" s="93">
        <f>IFERROR(AE58*(1+AG$19),0)</f>
        <v>0</v>
      </c>
      <c r="AH58" s="19">
        <f t="shared" ref="AH58" si="452">IFERROR(AG58/AG$65,0)</f>
        <v>0</v>
      </c>
      <c r="AI58" s="93">
        <f>IFERROR(AG58*(1+AI$19),0)</f>
        <v>0</v>
      </c>
      <c r="AJ58" s="19">
        <f t="shared" ref="AJ58" si="453">IFERROR(AI58/AI$65,0)</f>
        <v>0</v>
      </c>
      <c r="AM58" s="8"/>
      <c r="AN58" s="53"/>
      <c r="AO58" s="8"/>
    </row>
    <row r="59" spans="1:44" ht="12.75" customHeight="1" x14ac:dyDescent="0.2">
      <c r="A59" s="126"/>
      <c r="B59" s="2" t="s">
        <v>10</v>
      </c>
      <c r="C59" s="75"/>
      <c r="D59" s="19">
        <f t="shared" si="334"/>
        <v>0</v>
      </c>
      <c r="E59" s="75"/>
      <c r="F59" s="19">
        <f t="shared" si="335"/>
        <v>0</v>
      </c>
      <c r="G59" s="75"/>
      <c r="H59" s="19">
        <f t="shared" si="336"/>
        <v>0</v>
      </c>
      <c r="I59" s="75"/>
      <c r="J59" s="19">
        <f t="shared" si="336"/>
        <v>0</v>
      </c>
      <c r="K59" s="13">
        <f>IFERROR((I59/I$16)*K$16*(1+K$19),0)</f>
        <v>0</v>
      </c>
      <c r="L59" s="19">
        <f t="shared" ref="L59" si="454">IFERROR(K59/K$65,0)</f>
        <v>0</v>
      </c>
      <c r="M59" s="13">
        <f>IFERROR((K59/K$16)*M$16*(1+M$19),0)</f>
        <v>0</v>
      </c>
      <c r="N59" s="19">
        <f t="shared" ref="N59" si="455">IFERROR(M59/M$65,0)</f>
        <v>0</v>
      </c>
      <c r="O59" s="13">
        <f>IFERROR((M59/M$16)*O$16*(1+O$19),0)</f>
        <v>0</v>
      </c>
      <c r="P59" s="19">
        <f t="shared" ref="P59" si="456">IFERROR(O59/O$65,0)</f>
        <v>0</v>
      </c>
      <c r="Q59" s="13">
        <f>IFERROR((O59/O$16)*Q$16*(1+Q$19),0)</f>
        <v>0</v>
      </c>
      <c r="R59" s="19">
        <f t="shared" ref="R59" si="457">IFERROR(Q59/Q$65,0)</f>
        <v>0</v>
      </c>
      <c r="S59" s="13">
        <f>IFERROR((Q59/Q$16)*S$16*(1+S$19),0)</f>
        <v>0</v>
      </c>
      <c r="T59" s="19">
        <f t="shared" ref="T59" si="458">IFERROR(S59/S$65,0)</f>
        <v>0</v>
      </c>
      <c r="U59" s="13">
        <f>IFERROR((S59/S$16)*U$16*(1+U$19),0)</f>
        <v>0</v>
      </c>
      <c r="V59" s="19">
        <f t="shared" ref="V59" si="459">IFERROR(U59/U$65,0)</f>
        <v>0</v>
      </c>
      <c r="W59" s="13">
        <f>IFERROR((U59/U$16)*W$16*(1+W$19),0)</f>
        <v>0</v>
      </c>
      <c r="X59" s="19">
        <f t="shared" ref="X59" si="460">IFERROR(W59/W$65,0)</f>
        <v>0</v>
      </c>
      <c r="Y59" s="13">
        <f>IFERROR((W59/W$16)*Y$16*(1+Y$19),0)</f>
        <v>0</v>
      </c>
      <c r="Z59" s="19">
        <f t="shared" ref="Z59" si="461">IFERROR(Y59/Y$65,0)</f>
        <v>0</v>
      </c>
      <c r="AA59" s="13">
        <f>IFERROR((Y59/Y$16)*AA$16*(1+AA$19),0)</f>
        <v>0</v>
      </c>
      <c r="AB59" s="19">
        <f t="shared" ref="AB59" si="462">IFERROR(AA59/AA$65,0)</f>
        <v>0</v>
      </c>
      <c r="AC59" s="13">
        <f>IFERROR((AA59/AA$16)*AC$16*(1+AC$19),0)</f>
        <v>0</v>
      </c>
      <c r="AD59" s="19">
        <f t="shared" ref="AD59" si="463">IFERROR(AC59/AC$65,0)</f>
        <v>0</v>
      </c>
      <c r="AE59" s="13">
        <f>IFERROR((AC59/AC$16)*AE$16*(1+AE$19),0)</f>
        <v>0</v>
      </c>
      <c r="AF59" s="19">
        <f t="shared" ref="AF59" si="464">IFERROR(AE59/AE$65,0)</f>
        <v>0</v>
      </c>
      <c r="AG59" s="13">
        <f>IFERROR((AE59/AE$16)*AG$16*(1+AG$19),0)</f>
        <v>0</v>
      </c>
      <c r="AH59" s="19">
        <f t="shared" ref="AH59" si="465">IFERROR(AG59/AG$65,0)</f>
        <v>0</v>
      </c>
      <c r="AI59" s="13">
        <f>IFERROR((AG59/AG$16)*AI$16*(1+AI$19),0)</f>
        <v>0</v>
      </c>
      <c r="AJ59" s="19">
        <f t="shared" ref="AJ59" si="466">IFERROR(AI59/AI$65,0)</f>
        <v>0</v>
      </c>
      <c r="AM59" s="8"/>
      <c r="AN59" s="53"/>
      <c r="AO59" s="8"/>
    </row>
    <row r="60" spans="1:44" ht="12.75" customHeight="1" x14ac:dyDescent="0.2">
      <c r="A60" s="126"/>
      <c r="B60" s="2" t="s">
        <v>11</v>
      </c>
      <c r="C60" s="75"/>
      <c r="D60" s="19">
        <f t="shared" si="334"/>
        <v>0</v>
      </c>
      <c r="E60" s="75"/>
      <c r="F60" s="19">
        <f t="shared" si="335"/>
        <v>0</v>
      </c>
      <c r="G60" s="75"/>
      <c r="H60" s="19">
        <f t="shared" si="336"/>
        <v>0</v>
      </c>
      <c r="I60" s="75"/>
      <c r="J60" s="19">
        <f t="shared" si="336"/>
        <v>0</v>
      </c>
      <c r="K60" s="13">
        <f>IFERROR((I60/I$16)*K$16*(1+K$19),0)</f>
        <v>0</v>
      </c>
      <c r="L60" s="19">
        <f t="shared" ref="L60" si="467">IFERROR(K60/K$65,0)</f>
        <v>0</v>
      </c>
      <c r="M60" s="13">
        <f>IFERROR((K60/K$16)*M$16*(1+M$19),0)</f>
        <v>0</v>
      </c>
      <c r="N60" s="19">
        <f t="shared" ref="N60" si="468">IFERROR(M60/M$65,0)</f>
        <v>0</v>
      </c>
      <c r="O60" s="13">
        <f>IFERROR((M60/M$16)*O$16*(1+O$19),0)</f>
        <v>0</v>
      </c>
      <c r="P60" s="19">
        <f t="shared" ref="P60" si="469">IFERROR(O60/O$65,0)</f>
        <v>0</v>
      </c>
      <c r="Q60" s="13">
        <f>IFERROR((O60/O$16)*Q$16*(1+Q$19),0)</f>
        <v>0</v>
      </c>
      <c r="R60" s="19">
        <f t="shared" ref="R60" si="470">IFERROR(Q60/Q$65,0)</f>
        <v>0</v>
      </c>
      <c r="S60" s="13">
        <f>IFERROR((Q60/Q$16)*S$16*(1+S$19),0)</f>
        <v>0</v>
      </c>
      <c r="T60" s="19">
        <f t="shared" ref="T60" si="471">IFERROR(S60/S$65,0)</f>
        <v>0</v>
      </c>
      <c r="U60" s="13">
        <f>IFERROR((S60/S$16)*U$16*(1+U$19),0)</f>
        <v>0</v>
      </c>
      <c r="V60" s="19">
        <f t="shared" ref="V60" si="472">IFERROR(U60/U$65,0)</f>
        <v>0</v>
      </c>
      <c r="W60" s="13">
        <f>IFERROR((U60/U$16)*W$16*(1+W$19),0)</f>
        <v>0</v>
      </c>
      <c r="X60" s="19">
        <f t="shared" ref="X60" si="473">IFERROR(W60/W$65,0)</f>
        <v>0</v>
      </c>
      <c r="Y60" s="13">
        <f>IFERROR((W60/W$16)*Y$16*(1+Y$19),0)</f>
        <v>0</v>
      </c>
      <c r="Z60" s="19">
        <f t="shared" ref="Z60" si="474">IFERROR(Y60/Y$65,0)</f>
        <v>0</v>
      </c>
      <c r="AA60" s="13">
        <f>IFERROR((Y60/Y$16)*AA$16*(1+AA$19),0)</f>
        <v>0</v>
      </c>
      <c r="AB60" s="19">
        <f t="shared" ref="AB60" si="475">IFERROR(AA60/AA$65,0)</f>
        <v>0</v>
      </c>
      <c r="AC60" s="13">
        <f>IFERROR((AA60/AA$16)*AC$16*(1+AC$19),0)</f>
        <v>0</v>
      </c>
      <c r="AD60" s="19">
        <f t="shared" ref="AD60" si="476">IFERROR(AC60/AC$65,0)</f>
        <v>0</v>
      </c>
      <c r="AE60" s="13">
        <f>IFERROR((AC60/AC$16)*AE$16*(1+AE$19),0)</f>
        <v>0</v>
      </c>
      <c r="AF60" s="19">
        <f t="shared" ref="AF60" si="477">IFERROR(AE60/AE$65,0)</f>
        <v>0</v>
      </c>
      <c r="AG60" s="13">
        <f>IFERROR((AE60/AE$16)*AG$16*(1+AG$19),0)</f>
        <v>0</v>
      </c>
      <c r="AH60" s="19">
        <f t="shared" ref="AH60" si="478">IFERROR(AG60/AG$65,0)</f>
        <v>0</v>
      </c>
      <c r="AI60" s="13">
        <f>IFERROR((AG60/AG$16)*AI$16*(1+AI$19),0)</f>
        <v>0</v>
      </c>
      <c r="AJ60" s="19">
        <f t="shared" ref="AJ60" si="479">IFERROR(AI60/AI$65,0)</f>
        <v>0</v>
      </c>
      <c r="AM60" s="8"/>
      <c r="AN60" s="53"/>
      <c r="AO60" s="8"/>
    </row>
    <row r="61" spans="1:44" ht="12.75" customHeight="1" x14ac:dyDescent="0.2">
      <c r="A61" s="126"/>
      <c r="B61" s="2" t="s">
        <v>50</v>
      </c>
      <c r="C61" s="75"/>
      <c r="D61" s="19">
        <f t="shared" si="334"/>
        <v>0</v>
      </c>
      <c r="E61" s="75"/>
      <c r="F61" s="19">
        <f t="shared" si="335"/>
        <v>0</v>
      </c>
      <c r="G61" s="75"/>
      <c r="H61" s="19">
        <f t="shared" si="336"/>
        <v>0</v>
      </c>
      <c r="I61" s="75"/>
      <c r="J61" s="19">
        <f t="shared" si="336"/>
        <v>0</v>
      </c>
      <c r="K61" s="93">
        <f>IFERROR(I61*(1+K19),0)</f>
        <v>0</v>
      </c>
      <c r="L61" s="19">
        <f t="shared" ref="L61" si="480">IFERROR(K61/K$65,0)</f>
        <v>0</v>
      </c>
      <c r="M61" s="93">
        <f>IFERROR(K61*(1+M19),0)</f>
        <v>0</v>
      </c>
      <c r="N61" s="19">
        <f t="shared" ref="N61" si="481">IFERROR(M61/M$65,0)</f>
        <v>0</v>
      </c>
      <c r="O61" s="93">
        <f>IFERROR(M61*(1+O19),0)</f>
        <v>0</v>
      </c>
      <c r="P61" s="19">
        <f t="shared" ref="P61" si="482">IFERROR(O61/O$65,0)</f>
        <v>0</v>
      </c>
      <c r="Q61" s="93">
        <f>IFERROR(O61*(1+Q19),0)</f>
        <v>0</v>
      </c>
      <c r="R61" s="19">
        <f t="shared" ref="R61" si="483">IFERROR(Q61/Q$65,0)</f>
        <v>0</v>
      </c>
      <c r="S61" s="93">
        <f>IFERROR(Q61*(1+S19),0)</f>
        <v>0</v>
      </c>
      <c r="T61" s="19">
        <f t="shared" ref="T61" si="484">IFERROR(S61/S$65,0)</f>
        <v>0</v>
      </c>
      <c r="U61" s="93">
        <f>IFERROR(S61*(1+U19),0)</f>
        <v>0</v>
      </c>
      <c r="V61" s="19">
        <f t="shared" ref="V61" si="485">IFERROR(U61/U$65,0)</f>
        <v>0</v>
      </c>
      <c r="W61" s="93">
        <f>IFERROR(U61*(1+W19),0)</f>
        <v>0</v>
      </c>
      <c r="X61" s="19">
        <f t="shared" ref="X61" si="486">IFERROR(W61/W$65,0)</f>
        <v>0</v>
      </c>
      <c r="Y61" s="93">
        <f>IFERROR(W61*(1+Y19),0)</f>
        <v>0</v>
      </c>
      <c r="Z61" s="19">
        <f t="shared" ref="Z61" si="487">IFERROR(Y61/Y$65,0)</f>
        <v>0</v>
      </c>
      <c r="AA61" s="93">
        <f>IFERROR(Y61*(1+AA19),0)</f>
        <v>0</v>
      </c>
      <c r="AB61" s="19">
        <f t="shared" ref="AB61" si="488">IFERROR(AA61/AA$65,0)</f>
        <v>0</v>
      </c>
      <c r="AC61" s="93">
        <f>IFERROR(AA61*(1+AC19),0)</f>
        <v>0</v>
      </c>
      <c r="AD61" s="19">
        <f t="shared" ref="AD61" si="489">IFERROR(AC61/AC$65,0)</f>
        <v>0</v>
      </c>
      <c r="AE61" s="93">
        <f>IFERROR(AC61*(1+AE19),0)</f>
        <v>0</v>
      </c>
      <c r="AF61" s="19">
        <f t="shared" ref="AF61" si="490">IFERROR(AE61/AE$65,0)</f>
        <v>0</v>
      </c>
      <c r="AG61" s="93">
        <f>IFERROR(AE61*(1+AG19),0)</f>
        <v>0</v>
      </c>
      <c r="AH61" s="19">
        <f t="shared" ref="AH61" si="491">IFERROR(AG61/AG$65,0)</f>
        <v>0</v>
      </c>
      <c r="AI61" s="93">
        <f>IFERROR(AG61*(1+AI19),0)</f>
        <v>0</v>
      </c>
      <c r="AJ61" s="19">
        <f t="shared" ref="AJ61" si="492">IFERROR(AI61/AI$65,0)</f>
        <v>0</v>
      </c>
      <c r="AM61" s="8"/>
      <c r="AN61" s="53"/>
      <c r="AO61" s="8"/>
    </row>
    <row r="62" spans="1:44" ht="12.75" customHeight="1" x14ac:dyDescent="0.2">
      <c r="A62" s="126"/>
      <c r="B62" s="2" t="s">
        <v>12</v>
      </c>
      <c r="C62" s="75"/>
      <c r="D62" s="19">
        <f t="shared" si="334"/>
        <v>0</v>
      </c>
      <c r="E62" s="75"/>
      <c r="F62" s="19">
        <f t="shared" si="335"/>
        <v>0</v>
      </c>
      <c r="G62" s="75"/>
      <c r="H62" s="19">
        <f t="shared" si="336"/>
        <v>0</v>
      </c>
      <c r="I62" s="75"/>
      <c r="J62" s="19">
        <f t="shared" si="336"/>
        <v>0</v>
      </c>
      <c r="K62" s="16">
        <f>IFERROR(I62*(1+K$19),0)</f>
        <v>0</v>
      </c>
      <c r="L62" s="19">
        <f t="shared" ref="L62" si="493">IFERROR(K62/K$65,0)</f>
        <v>0</v>
      </c>
      <c r="M62" s="16">
        <f>IFERROR(K62*(1+M$19),0)</f>
        <v>0</v>
      </c>
      <c r="N62" s="19">
        <f t="shared" ref="N62" si="494">IFERROR(M62/M$65,0)</f>
        <v>0</v>
      </c>
      <c r="O62" s="16">
        <f>IFERROR(M62*(1+O$19),0)</f>
        <v>0</v>
      </c>
      <c r="P62" s="19">
        <f t="shared" ref="P62" si="495">IFERROR(O62/O$65,0)</f>
        <v>0</v>
      </c>
      <c r="Q62" s="16">
        <f>IFERROR(O62*(1+Q$19),0)</f>
        <v>0</v>
      </c>
      <c r="R62" s="19">
        <f t="shared" ref="R62" si="496">IFERROR(Q62/Q$65,0)</f>
        <v>0</v>
      </c>
      <c r="S62" s="16">
        <f>IFERROR(Q62*(1+S$19),0)</f>
        <v>0</v>
      </c>
      <c r="T62" s="19">
        <f t="shared" ref="T62" si="497">IFERROR(S62/S$65,0)</f>
        <v>0</v>
      </c>
      <c r="U62" s="16">
        <f>IFERROR(S62*(1+U$19),0)</f>
        <v>0</v>
      </c>
      <c r="V62" s="19">
        <f t="shared" ref="V62" si="498">IFERROR(U62/U$65,0)</f>
        <v>0</v>
      </c>
      <c r="W62" s="16">
        <f>IFERROR(U62*(1+W$19),0)</f>
        <v>0</v>
      </c>
      <c r="X62" s="19">
        <f t="shared" ref="X62" si="499">IFERROR(W62/W$65,0)</f>
        <v>0</v>
      </c>
      <c r="Y62" s="16">
        <f>IFERROR(W62*(1+Y$19),0)</f>
        <v>0</v>
      </c>
      <c r="Z62" s="19">
        <f t="shared" ref="Z62" si="500">IFERROR(Y62/Y$65,0)</f>
        <v>0</v>
      </c>
      <c r="AA62" s="16">
        <f>IFERROR(Y62*(1+AA$19),0)</f>
        <v>0</v>
      </c>
      <c r="AB62" s="19">
        <f t="shared" ref="AB62" si="501">IFERROR(AA62/AA$65,0)</f>
        <v>0</v>
      </c>
      <c r="AC62" s="16">
        <f>IFERROR(AA62*(1+AC$19),0)</f>
        <v>0</v>
      </c>
      <c r="AD62" s="19">
        <f t="shared" ref="AD62" si="502">IFERROR(AC62/AC$65,0)</f>
        <v>0</v>
      </c>
      <c r="AE62" s="16">
        <f>IFERROR(AC62*(1+AE$19),0)</f>
        <v>0</v>
      </c>
      <c r="AF62" s="19">
        <f t="shared" ref="AF62" si="503">IFERROR(AE62/AE$65,0)</f>
        <v>0</v>
      </c>
      <c r="AG62" s="16">
        <f>IFERROR(AE62*(1+AG$19),0)</f>
        <v>0</v>
      </c>
      <c r="AH62" s="19">
        <f t="shared" ref="AH62" si="504">IFERROR(AG62/AG$65,0)</f>
        <v>0</v>
      </c>
      <c r="AI62" s="16">
        <f>IFERROR(AG62*(1+AI$19),0)</f>
        <v>0</v>
      </c>
      <c r="AJ62" s="19">
        <f t="shared" ref="AJ62" si="505">IFERROR(AI62/AI$65,0)</f>
        <v>0</v>
      </c>
      <c r="AM62" s="8"/>
      <c r="AN62" s="53"/>
      <c r="AO62" s="8"/>
    </row>
    <row r="63" spans="1:44" ht="12.75" customHeight="1" x14ac:dyDescent="0.2">
      <c r="A63" s="126"/>
      <c r="B63" s="2" t="s">
        <v>51</v>
      </c>
      <c r="C63" s="75"/>
      <c r="D63" s="19">
        <f t="shared" si="334"/>
        <v>0</v>
      </c>
      <c r="E63" s="75"/>
      <c r="F63" s="19">
        <f t="shared" si="335"/>
        <v>0</v>
      </c>
      <c r="G63" s="75"/>
      <c r="H63" s="19">
        <f t="shared" si="336"/>
        <v>0</v>
      </c>
      <c r="I63" s="75"/>
      <c r="J63" s="19">
        <f t="shared" si="336"/>
        <v>0</v>
      </c>
      <c r="K63" s="93">
        <f>IFERROR(I63*(1+K$19),0)</f>
        <v>0</v>
      </c>
      <c r="L63" s="19">
        <f t="shared" ref="L63" si="506">IFERROR(K63/K$65,0)</f>
        <v>0</v>
      </c>
      <c r="M63" s="93">
        <f>IFERROR(K63*(1+M$19),0)</f>
        <v>0</v>
      </c>
      <c r="N63" s="19">
        <f t="shared" ref="N63" si="507">IFERROR(M63/M$65,0)</f>
        <v>0</v>
      </c>
      <c r="O63" s="93">
        <f>IFERROR(M63*(1+O$19),0)</f>
        <v>0</v>
      </c>
      <c r="P63" s="19">
        <f t="shared" ref="P63" si="508">IFERROR(O63/O$65,0)</f>
        <v>0</v>
      </c>
      <c r="Q63" s="93">
        <f>IFERROR(O63*(1+Q$19),0)</f>
        <v>0</v>
      </c>
      <c r="R63" s="19">
        <f t="shared" ref="R63" si="509">IFERROR(Q63/Q$65,0)</f>
        <v>0</v>
      </c>
      <c r="S63" s="93">
        <f>IFERROR(Q63*(1+S$19),0)</f>
        <v>0</v>
      </c>
      <c r="T63" s="19">
        <f t="shared" ref="T63" si="510">IFERROR(S63/S$65,0)</f>
        <v>0</v>
      </c>
      <c r="U63" s="93">
        <f>IFERROR(S63*(1+U$19),0)</f>
        <v>0</v>
      </c>
      <c r="V63" s="19">
        <f t="shared" ref="V63" si="511">IFERROR(U63/U$65,0)</f>
        <v>0</v>
      </c>
      <c r="W63" s="93">
        <f>IFERROR(U63*(1+W$19),0)</f>
        <v>0</v>
      </c>
      <c r="X63" s="19">
        <f t="shared" ref="X63" si="512">IFERROR(W63/W$65,0)</f>
        <v>0</v>
      </c>
      <c r="Y63" s="93">
        <f>IFERROR(W63*(1+Y$19),0)</f>
        <v>0</v>
      </c>
      <c r="Z63" s="19">
        <f t="shared" ref="Z63" si="513">IFERROR(Y63/Y$65,0)</f>
        <v>0</v>
      </c>
      <c r="AA63" s="93">
        <f>IFERROR(Y63*(1+AA$19),0)</f>
        <v>0</v>
      </c>
      <c r="AB63" s="19">
        <f t="shared" ref="AB63" si="514">IFERROR(AA63/AA$65,0)</f>
        <v>0</v>
      </c>
      <c r="AC63" s="93">
        <f>IFERROR(AA63*(1+AC$19),0)</f>
        <v>0</v>
      </c>
      <c r="AD63" s="19">
        <f t="shared" ref="AD63" si="515">IFERROR(AC63/AC$65,0)</f>
        <v>0</v>
      </c>
      <c r="AE63" s="93">
        <f>IFERROR(AC63*(1+AE$19),0)</f>
        <v>0</v>
      </c>
      <c r="AF63" s="19">
        <f t="shared" ref="AF63" si="516">IFERROR(AE63/AE$65,0)</f>
        <v>0</v>
      </c>
      <c r="AG63" s="93">
        <f>IFERROR(AE63*(1+AG$19),0)</f>
        <v>0</v>
      </c>
      <c r="AH63" s="19">
        <f t="shared" ref="AH63" si="517">IFERROR(AG63/AG$65,0)</f>
        <v>0</v>
      </c>
      <c r="AI63" s="93">
        <f>IFERROR(AG63*(1+AI$19),0)</f>
        <v>0</v>
      </c>
      <c r="AJ63" s="19">
        <f t="shared" ref="AJ63" si="518">IFERROR(AI63/AI$65,0)</f>
        <v>0</v>
      </c>
      <c r="AK63" s="8"/>
      <c r="AL63" s="8"/>
      <c r="AM63" s="8"/>
      <c r="AN63" s="53"/>
      <c r="AO63" s="8"/>
    </row>
    <row r="64" spans="1:44" ht="12.75" customHeight="1" x14ac:dyDescent="0.2">
      <c r="A64" s="126"/>
      <c r="B64" s="2" t="s">
        <v>44</v>
      </c>
      <c r="C64" s="75"/>
      <c r="D64" s="19">
        <f t="shared" si="334"/>
        <v>0</v>
      </c>
      <c r="E64" s="75"/>
      <c r="F64" s="19">
        <f t="shared" si="335"/>
        <v>0</v>
      </c>
      <c r="G64" s="75"/>
      <c r="H64" s="19">
        <f t="shared" si="336"/>
        <v>0</v>
      </c>
      <c r="I64" s="75"/>
      <c r="J64" s="19">
        <f t="shared" si="336"/>
        <v>0</v>
      </c>
      <c r="K64" s="16">
        <f>IFERROR(I64*(1+K$19),0)</f>
        <v>0</v>
      </c>
      <c r="L64" s="19">
        <f t="shared" ref="L64" si="519">IFERROR(K64/K$65,0)</f>
        <v>0</v>
      </c>
      <c r="M64" s="16">
        <f>IFERROR(K64*(1+M$19),0)</f>
        <v>0</v>
      </c>
      <c r="N64" s="19">
        <f t="shared" ref="N64" si="520">IFERROR(M64/M$65,0)</f>
        <v>0</v>
      </c>
      <c r="O64" s="16">
        <f>IFERROR(M64*(1+O$19),0)</f>
        <v>0</v>
      </c>
      <c r="P64" s="19">
        <f t="shared" ref="P64" si="521">IFERROR(O64/O$65,0)</f>
        <v>0</v>
      </c>
      <c r="Q64" s="16">
        <f>IFERROR(O64*(1+Q$19),0)</f>
        <v>0</v>
      </c>
      <c r="R64" s="19">
        <f t="shared" ref="R64" si="522">IFERROR(Q64/Q$65,0)</f>
        <v>0</v>
      </c>
      <c r="S64" s="16">
        <f>IFERROR(Q64*(1+S$19),0)</f>
        <v>0</v>
      </c>
      <c r="T64" s="19">
        <f t="shared" ref="T64" si="523">IFERROR(S64/S$65,0)</f>
        <v>0</v>
      </c>
      <c r="U64" s="16">
        <f>IFERROR(S64*(1+U$19),0)</f>
        <v>0</v>
      </c>
      <c r="V64" s="19">
        <f t="shared" ref="V64" si="524">IFERROR(U64/U$65,0)</f>
        <v>0</v>
      </c>
      <c r="W64" s="16">
        <f>IFERROR(U64*(1+W$19),0)</f>
        <v>0</v>
      </c>
      <c r="X64" s="19">
        <f t="shared" ref="X64" si="525">IFERROR(W64/W$65,0)</f>
        <v>0</v>
      </c>
      <c r="Y64" s="16">
        <f>IFERROR(W64*(1+Y$19),0)</f>
        <v>0</v>
      </c>
      <c r="Z64" s="19">
        <f t="shared" ref="Z64" si="526">IFERROR(Y64/Y$65,0)</f>
        <v>0</v>
      </c>
      <c r="AA64" s="16">
        <f>IFERROR(Y64*(1+AA$19),0)</f>
        <v>0</v>
      </c>
      <c r="AB64" s="19">
        <f t="shared" ref="AB64" si="527">IFERROR(AA64/AA$65,0)</f>
        <v>0</v>
      </c>
      <c r="AC64" s="16">
        <f>IFERROR(AA64*(1+AC$19),0)</f>
        <v>0</v>
      </c>
      <c r="AD64" s="19">
        <f t="shared" ref="AD64" si="528">IFERROR(AC64/AC$65,0)</f>
        <v>0</v>
      </c>
      <c r="AE64" s="16">
        <f>IFERROR(AC64*(1+AE$19),0)</f>
        <v>0</v>
      </c>
      <c r="AF64" s="19">
        <f t="shared" ref="AF64" si="529">IFERROR(AE64/AE$65,0)</f>
        <v>0</v>
      </c>
      <c r="AG64" s="16">
        <f>IFERROR(AE64*(1+AG$19),0)</f>
        <v>0</v>
      </c>
      <c r="AH64" s="19">
        <f t="shared" ref="AH64" si="530">IFERROR(AG64/AG$65,0)</f>
        <v>0</v>
      </c>
      <c r="AI64" s="16">
        <f>IFERROR(AG64*(1+AI$19),0)</f>
        <v>0</v>
      </c>
      <c r="AJ64" s="19">
        <f t="shared" ref="AJ64" si="531">IFERROR(AI64/AI$65,0)</f>
        <v>0</v>
      </c>
      <c r="AK64" s="8"/>
      <c r="AL64" s="8"/>
      <c r="AM64" s="8"/>
      <c r="AN64" s="53"/>
      <c r="AO64" s="8"/>
    </row>
    <row r="65" spans="1:40" s="7" customFormat="1" x14ac:dyDescent="0.2">
      <c r="A65" s="1"/>
      <c r="B65" s="79" t="s">
        <v>17</v>
      </c>
      <c r="C65" s="80">
        <f>C41+C47+SUM(C49:C64)</f>
        <v>0</v>
      </c>
      <c r="D65" s="81">
        <f>IFERROR(C65/C$65,0)</f>
        <v>0</v>
      </c>
      <c r="E65" s="80">
        <f>E41+E47+SUM(E49:E64)</f>
        <v>0</v>
      </c>
      <c r="F65" s="81">
        <f>IFERROR(E65/E$65,0)</f>
        <v>0</v>
      </c>
      <c r="G65" s="80">
        <f>G41+G47+SUM(G49:G64)</f>
        <v>0</v>
      </c>
      <c r="H65" s="81">
        <f>IFERROR(G65/G$65,0)</f>
        <v>0</v>
      </c>
      <c r="I65" s="80">
        <f>I41+I47+SUM(I49:I64)</f>
        <v>0</v>
      </c>
      <c r="J65" s="81">
        <f>IFERROR(I65/I$65,0)</f>
        <v>0</v>
      </c>
      <c r="K65" s="80">
        <f>K41+K47+SUM(K49:K64)</f>
        <v>0</v>
      </c>
      <c r="L65" s="81">
        <f>IFERROR(K65/K$65,0)</f>
        <v>0</v>
      </c>
      <c r="M65" s="80">
        <f>M41+M47+SUM(M49:M64)</f>
        <v>0</v>
      </c>
      <c r="N65" s="81">
        <f>IFERROR(M65/M$65,0)</f>
        <v>0</v>
      </c>
      <c r="O65" s="80">
        <f>O41+O47+SUM(O49:O64)</f>
        <v>0</v>
      </c>
      <c r="P65" s="81">
        <f>IFERROR(O65/O$65,0)</f>
        <v>0</v>
      </c>
      <c r="Q65" s="80">
        <f>Q41+Q47+SUM(Q49:Q64)</f>
        <v>0</v>
      </c>
      <c r="R65" s="81">
        <f>IFERROR(Q65/Q$65,0)</f>
        <v>0</v>
      </c>
      <c r="S65" s="80">
        <f>S41+S47+SUM(S49:S64)</f>
        <v>0</v>
      </c>
      <c r="T65" s="81">
        <f>IFERROR(S65/S$65,0)</f>
        <v>0</v>
      </c>
      <c r="U65" s="80">
        <f>U41+U47+SUM(U49:U64)</f>
        <v>0</v>
      </c>
      <c r="V65" s="81">
        <f>IFERROR(U65/U$65,0)</f>
        <v>0</v>
      </c>
      <c r="W65" s="80">
        <f>W41+W47+SUM(W49:W64)</f>
        <v>0</v>
      </c>
      <c r="X65" s="81">
        <f>IFERROR(W65/W$65,0)</f>
        <v>0</v>
      </c>
      <c r="Y65" s="80">
        <f>Y41+Y47+SUM(Y49:Y64)</f>
        <v>0</v>
      </c>
      <c r="Z65" s="81">
        <f>IFERROR(Y65/Y$65,0)</f>
        <v>0</v>
      </c>
      <c r="AA65" s="80">
        <f>AA41+AA47+SUM(AA49:AA64)</f>
        <v>0</v>
      </c>
      <c r="AB65" s="81">
        <f>IFERROR(AA65/AA$65,0)</f>
        <v>0</v>
      </c>
      <c r="AC65" s="80">
        <f>AC41+AC47+SUM(AC49:AC64)</f>
        <v>0</v>
      </c>
      <c r="AD65" s="81">
        <f>IFERROR(AC65/AC$65,0)</f>
        <v>0</v>
      </c>
      <c r="AE65" s="80">
        <f>AE41+AE47+SUM(AE49:AE64)</f>
        <v>0</v>
      </c>
      <c r="AF65" s="81">
        <f>IFERROR(AE65/AE$65,0)</f>
        <v>0</v>
      </c>
      <c r="AG65" s="80">
        <f>AG41+AG47+SUM(AG49:AG64)</f>
        <v>0</v>
      </c>
      <c r="AH65" s="81">
        <f>IFERROR(AG65/AG$65,0)</f>
        <v>0</v>
      </c>
      <c r="AI65" s="80">
        <f>AI41+AI47+SUM(AI49:AI64)</f>
        <v>0</v>
      </c>
      <c r="AJ65" s="81">
        <f>IFERROR(AI65/AI$65,0)</f>
        <v>0</v>
      </c>
      <c r="AK65" s="82"/>
      <c r="AM65" s="82"/>
      <c r="AN65" s="83"/>
    </row>
    <row r="66" spans="1:40" x14ac:dyDescent="0.2">
      <c r="A66" s="2"/>
      <c r="B66" s="2"/>
      <c r="C66" s="16"/>
      <c r="D66" s="20"/>
      <c r="E66" s="16"/>
      <c r="F66" s="20"/>
      <c r="G66" s="16"/>
      <c r="H66" s="20"/>
      <c r="I66" s="16"/>
      <c r="J66" s="20"/>
      <c r="K66" s="16"/>
      <c r="L66" s="20"/>
      <c r="M66" s="16"/>
      <c r="N66" s="20"/>
      <c r="O66" s="16"/>
      <c r="P66" s="20"/>
      <c r="Q66" s="16"/>
      <c r="R66" s="20"/>
      <c r="S66" s="16"/>
      <c r="T66" s="20"/>
      <c r="U66" s="16"/>
      <c r="V66" s="20"/>
      <c r="W66" s="16"/>
      <c r="X66" s="20"/>
      <c r="Y66" s="16"/>
      <c r="Z66" s="20"/>
      <c r="AA66" s="16"/>
      <c r="AB66" s="20"/>
      <c r="AC66" s="16"/>
      <c r="AD66" s="20"/>
      <c r="AE66" s="16"/>
      <c r="AF66" s="20"/>
      <c r="AG66" s="16"/>
      <c r="AH66" s="20"/>
      <c r="AI66" s="16"/>
      <c r="AJ66" s="20"/>
      <c r="AK66" s="8"/>
      <c r="AM66" s="8"/>
      <c r="AN66" s="53"/>
    </row>
    <row r="67" spans="1:40" s="7" customFormat="1" x14ac:dyDescent="0.2">
      <c r="A67" s="1"/>
      <c r="B67" s="1" t="s">
        <v>45</v>
      </c>
      <c r="C67" s="84">
        <f>C36-C65</f>
        <v>0</v>
      </c>
      <c r="D67" s="85">
        <f>IFERROR(C67/C$36,0)</f>
        <v>0</v>
      </c>
      <c r="E67" s="84">
        <f>E36-E65</f>
        <v>0</v>
      </c>
      <c r="F67" s="85">
        <f>IFERROR(E67/E$36,0)</f>
        <v>0</v>
      </c>
      <c r="G67" s="84">
        <f>G36-G65</f>
        <v>0</v>
      </c>
      <c r="H67" s="85">
        <f>IFERROR(G67/G$36,0)</f>
        <v>0</v>
      </c>
      <c r="I67" s="84">
        <f>I36-I65</f>
        <v>0</v>
      </c>
      <c r="J67" s="85">
        <f>IFERROR(I67/I$36,0)</f>
        <v>0</v>
      </c>
      <c r="K67" s="84">
        <f>K36-K65</f>
        <v>0</v>
      </c>
      <c r="L67" s="85">
        <f>IFERROR(K67/K$36,0)</f>
        <v>0</v>
      </c>
      <c r="M67" s="84">
        <f>M36-M65</f>
        <v>0</v>
      </c>
      <c r="N67" s="85">
        <f>IFERROR(M67/M$36,0)</f>
        <v>0</v>
      </c>
      <c r="O67" s="84">
        <f>O36-O65</f>
        <v>0</v>
      </c>
      <c r="P67" s="85">
        <f>IFERROR(O67/O$36,0)</f>
        <v>0</v>
      </c>
      <c r="Q67" s="84">
        <f>Q36-Q65</f>
        <v>0</v>
      </c>
      <c r="R67" s="85">
        <f>IFERROR(Q67/Q$36,0)</f>
        <v>0</v>
      </c>
      <c r="S67" s="84">
        <f>S36-S65</f>
        <v>0</v>
      </c>
      <c r="T67" s="85">
        <f>IFERROR(S67/S$36,0)</f>
        <v>0</v>
      </c>
      <c r="U67" s="84">
        <f>U36-U65</f>
        <v>0</v>
      </c>
      <c r="V67" s="85">
        <f>IFERROR(U67/U$36,0)</f>
        <v>0</v>
      </c>
      <c r="W67" s="84">
        <f>W36-W65</f>
        <v>0</v>
      </c>
      <c r="X67" s="85">
        <f>IFERROR(W67/W$36,0)</f>
        <v>0</v>
      </c>
      <c r="Y67" s="84">
        <f>Y36-Y65</f>
        <v>0</v>
      </c>
      <c r="Z67" s="85">
        <f>IFERROR(Y67/Y$36,0)</f>
        <v>0</v>
      </c>
      <c r="AA67" s="84">
        <f>AA36-AA65</f>
        <v>0</v>
      </c>
      <c r="AB67" s="85">
        <f>IFERROR(AA67/AA$36,0)</f>
        <v>0</v>
      </c>
      <c r="AC67" s="84">
        <f>AC36-AC65</f>
        <v>0</v>
      </c>
      <c r="AD67" s="85">
        <f>IFERROR(AC67/AC$36,0)</f>
        <v>0</v>
      </c>
      <c r="AE67" s="84">
        <f>AE36-AE65</f>
        <v>0</v>
      </c>
      <c r="AF67" s="85">
        <f>IFERROR(AE67/AE$36,0)</f>
        <v>0</v>
      </c>
      <c r="AG67" s="84">
        <f>AG36-AG65</f>
        <v>0</v>
      </c>
      <c r="AH67" s="85">
        <f>IFERROR(AG67/AG$36,0)</f>
        <v>0</v>
      </c>
      <c r="AI67" s="84">
        <f>AI36-AI65</f>
        <v>0</v>
      </c>
      <c r="AJ67" s="85">
        <f>IFERROR(AI67/AI$36,0)</f>
        <v>0</v>
      </c>
      <c r="AK67" s="82"/>
      <c r="AN67" s="83"/>
    </row>
    <row r="68" spans="1:40" ht="13.5" customHeight="1" x14ac:dyDescent="0.2">
      <c r="C68" s="54"/>
      <c r="D68" s="55"/>
      <c r="E68" s="54"/>
      <c r="F68" s="55"/>
      <c r="G68" s="54"/>
      <c r="H68" s="55"/>
      <c r="I68" s="55"/>
      <c r="J68" s="55"/>
      <c r="K68" s="56"/>
      <c r="L68" s="57"/>
      <c r="M68" s="56"/>
      <c r="N68" s="57"/>
      <c r="O68" s="56"/>
      <c r="P68" s="57"/>
      <c r="Q68" s="56"/>
      <c r="R68" s="57"/>
      <c r="S68" s="3"/>
      <c r="T68" s="27"/>
      <c r="U68" s="3"/>
      <c r="V68" s="27"/>
      <c r="W68" s="56"/>
      <c r="X68" s="57"/>
      <c r="Y68" s="56"/>
      <c r="Z68" s="57"/>
      <c r="AA68" s="56"/>
      <c r="AB68" s="57"/>
      <c r="AC68" s="3"/>
      <c r="AD68" s="27"/>
      <c r="AE68" s="3"/>
      <c r="AF68" s="27"/>
      <c r="AG68" s="58"/>
      <c r="AH68" s="59"/>
      <c r="AK68" s="8"/>
      <c r="AN68" s="53"/>
    </row>
    <row r="69" spans="1:40" ht="13.5" thickBot="1" x14ac:dyDescent="0.25"/>
    <row r="70" spans="1:40" ht="19.5" thickBot="1" x14ac:dyDescent="0.35">
      <c r="A70"/>
      <c r="B70"/>
      <c r="C70"/>
      <c r="D70"/>
      <c r="E70"/>
      <c r="F70"/>
      <c r="G70"/>
      <c r="H70"/>
      <c r="I70"/>
      <c r="J70"/>
      <c r="K70" s="94"/>
      <c r="L70" s="91" t="s">
        <v>52</v>
      </c>
      <c r="M70" s="91"/>
      <c r="N70" s="92"/>
      <c r="O70" s="92"/>
      <c r="P70" s="92"/>
      <c r="Q70" s="91"/>
      <c r="R70" s="92"/>
      <c r="S70" s="91"/>
      <c r="T70" s="92"/>
      <c r="U70" s="78"/>
      <c r="V70" s="2"/>
    </row>
    <row r="71" spans="1:40" ht="18.75" x14ac:dyDescent="0.3">
      <c r="C71"/>
      <c r="D71"/>
      <c r="E71"/>
      <c r="F71"/>
      <c r="G71"/>
      <c r="H71"/>
      <c r="I71"/>
      <c r="J71"/>
      <c r="L71" s="91" t="s">
        <v>54</v>
      </c>
      <c r="M71" s="91"/>
      <c r="N71" s="92"/>
      <c r="O71" s="92"/>
      <c r="P71" s="92"/>
      <c r="Q71" s="91"/>
      <c r="R71" s="92"/>
      <c r="S71" s="91"/>
      <c r="T71" s="92"/>
      <c r="U71" s="2"/>
      <c r="V71" s="2"/>
    </row>
    <row r="72" spans="1:40" x14ac:dyDescent="0.2">
      <c r="N72" s="18"/>
      <c r="P72" s="18"/>
      <c r="Q72" s="2"/>
    </row>
    <row r="121" ht="12.75" customHeight="1" x14ac:dyDescent="0.2"/>
  </sheetData>
  <mergeCells count="3">
    <mergeCell ref="A8:A16"/>
    <mergeCell ref="A21:A35"/>
    <mergeCell ref="A40:A64"/>
  </mergeCells>
  <pageMargins left="0.25" right="0.25" top="0.75" bottom="0.75" header="0.3" footer="0.3"/>
  <pageSetup scale="77" orientation="landscape" r:id="rId1"/>
  <headerFooter alignWithMargins="0"/>
  <ignoredErrors>
    <ignoredError sqref="H16:Q16 O8:O15 R16:Y16 Z16:AA16 AB16:AC16 AD16:AG16 AH16:AJ16 AI8:AI15 AI22:AI39 AH36:AH39 AG36:AG39 AF36:AF39 AE36:AE39 AD36:AD39 AC36:AC39 AB36:AB39 AA36:AA39 Z36:Z39 Q22 K22 K23:Y35 L22:P22 R22:Y22 K68:Y68 P36:Y39 K36:O39 H36:J39 P41:Y67 K41:O67 AI41:AI64 AH41:AH64 AG41:AG64 AF41:AF67 AE41:AE67 AD41:AD67 AC41:AC67 AB41:AB67 AA41:AA68 Z41:Z68 H41:J67 AH15 AG8:AG15 AF15 AD15 AE8:AE15 AB15 AC8:AC15 AA8:AA15 Z15 X15 Y8:Y15 W8:W15 U8:U14 V15 T15:U15 Q8:Q15 S8:S14 S15 P8:P14 P15 T8:T14 R8:R14 R15 V8:V14 X8:X14 Z8:Z14 AB8:AB14 AD8:AD14 AF8:AF14 AH8:AH14 AA22:AA35 AC22:AC35 AE22:AE35 AG22:AG35 Z22:Z35 AH22:AH35 AF22:AF35 AD22:AD35 AB22:AB35 AH68 AH65:AH67 AI65 AG66:AG67 AG65 AJ65 AI66:AJ6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tabSelected="1" workbookViewId="0">
      <selection activeCell="F8" sqref="F8"/>
    </sheetView>
  </sheetViews>
  <sheetFormatPr defaultRowHeight="12.75" x14ac:dyDescent="0.2"/>
  <cols>
    <col min="1" max="1" width="30.42578125" style="101" bestFit="1" customWidth="1"/>
    <col min="2" max="2" width="18.42578125" style="101" bestFit="1" customWidth="1"/>
    <col min="3" max="3" width="19.140625" style="101" bestFit="1" customWidth="1"/>
    <col min="4" max="4" width="11.28515625" style="101" bestFit="1" customWidth="1"/>
    <col min="5" max="5" width="14.28515625" style="101" bestFit="1" customWidth="1"/>
    <col min="6" max="6" width="15" style="101" bestFit="1" customWidth="1"/>
    <col min="7" max="7" width="11.28515625" style="101" bestFit="1" customWidth="1"/>
    <col min="8" max="8" width="8.85546875" style="101" bestFit="1" customWidth="1"/>
    <col min="9" max="9" width="18.140625" style="101" customWidth="1"/>
    <col min="10" max="10" width="18.85546875" style="101" bestFit="1" customWidth="1"/>
    <col min="11" max="11" width="10.5703125" style="101" bestFit="1" customWidth="1"/>
    <col min="12" max="13" width="18.85546875" style="101" bestFit="1" customWidth="1"/>
    <col min="14" max="14" width="11" style="101" customWidth="1"/>
    <col min="15" max="15" width="16.5703125" style="101" customWidth="1"/>
    <col min="16" max="16" width="10.5703125" style="101" bestFit="1" customWidth="1"/>
    <col min="17" max="17" width="18.85546875" style="101" bestFit="1" customWidth="1"/>
    <col min="18" max="18" width="9.140625" style="101"/>
    <col min="19" max="19" width="14" style="101" customWidth="1"/>
    <col min="20" max="20" width="10.5703125" style="101" bestFit="1" customWidth="1"/>
    <col min="21" max="16384" width="9.140625" style="101"/>
  </cols>
  <sheetData>
    <row r="1" spans="1:11" ht="21" thickBot="1" x14ac:dyDescent="0.35">
      <c r="A1" s="124" t="s">
        <v>84</v>
      </c>
      <c r="C1" s="117" t="s">
        <v>83</v>
      </c>
    </row>
    <row r="2" spans="1:11" ht="14.25" x14ac:dyDescent="0.2">
      <c r="A2" s="123"/>
      <c r="B2" s="123"/>
    </row>
    <row r="3" spans="1:11" ht="15" x14ac:dyDescent="0.25">
      <c r="A3" s="102"/>
      <c r="B3" s="121"/>
      <c r="C3" s="127" t="s">
        <v>23</v>
      </c>
      <c r="D3" s="128"/>
      <c r="E3" s="127" t="s">
        <v>70</v>
      </c>
      <c r="F3" s="129"/>
      <c r="G3" s="128"/>
    </row>
    <row r="4" spans="1:11" ht="15" x14ac:dyDescent="0.2">
      <c r="B4" s="122"/>
      <c r="C4" s="112" t="s">
        <v>82</v>
      </c>
      <c r="D4" s="112" t="s">
        <v>72</v>
      </c>
      <c r="E4" s="112" t="s">
        <v>82</v>
      </c>
      <c r="F4" s="113" t="s">
        <v>90</v>
      </c>
      <c r="G4" s="113" t="s">
        <v>72</v>
      </c>
    </row>
    <row r="5" spans="1:11" ht="15" x14ac:dyDescent="0.25">
      <c r="A5" s="103"/>
      <c r="B5" s="105" t="s">
        <v>74</v>
      </c>
      <c r="C5" s="106"/>
      <c r="D5" s="106"/>
      <c r="E5" s="106"/>
      <c r="F5" s="107">
        <f>41.65*5</f>
        <v>208.25</v>
      </c>
      <c r="G5" s="108"/>
    </row>
    <row r="6" spans="1:11" ht="15" x14ac:dyDescent="0.25">
      <c r="A6" s="103"/>
      <c r="B6" s="110" t="s">
        <v>75</v>
      </c>
      <c r="C6" s="106"/>
      <c r="D6" s="106"/>
      <c r="E6" s="106"/>
      <c r="F6" s="107">
        <f>40.65*5</f>
        <v>203.25</v>
      </c>
      <c r="G6" s="108"/>
    </row>
    <row r="7" spans="1:11" ht="15" x14ac:dyDescent="0.25">
      <c r="A7" s="103"/>
      <c r="B7" s="110" t="s">
        <v>77</v>
      </c>
      <c r="C7" s="106"/>
      <c r="D7" s="106"/>
      <c r="E7" s="106"/>
      <c r="F7" s="107">
        <f>35.65*5</f>
        <v>178.25</v>
      </c>
      <c r="G7" s="108"/>
    </row>
    <row r="8" spans="1:11" ht="15" x14ac:dyDescent="0.25">
      <c r="A8" s="103"/>
      <c r="B8" s="110" t="s">
        <v>79</v>
      </c>
      <c r="C8" s="106"/>
      <c r="D8" s="106"/>
      <c r="E8" s="106"/>
      <c r="F8" s="107">
        <f>32.65*5</f>
        <v>163.25</v>
      </c>
      <c r="G8" s="108"/>
    </row>
    <row r="9" spans="1:11" ht="15" x14ac:dyDescent="0.25">
      <c r="A9" s="103"/>
      <c r="B9" s="110" t="s">
        <v>81</v>
      </c>
      <c r="C9" s="106"/>
      <c r="D9" s="106"/>
      <c r="E9" s="106"/>
      <c r="F9" s="107"/>
      <c r="G9" s="108"/>
    </row>
    <row r="10" spans="1:11" ht="15" x14ac:dyDescent="0.25">
      <c r="A10" s="103"/>
      <c r="B10" s="114"/>
      <c r="D10" s="115"/>
      <c r="K10" s="103"/>
    </row>
    <row r="12" spans="1:11" ht="15" x14ac:dyDescent="0.25">
      <c r="B12" s="127" t="s">
        <v>29</v>
      </c>
      <c r="C12" s="129"/>
      <c r="D12" s="129"/>
      <c r="E12" s="129"/>
      <c r="F12" s="128"/>
    </row>
    <row r="13" spans="1:11" ht="30" x14ac:dyDescent="0.2">
      <c r="B13" s="119"/>
      <c r="C13" s="120"/>
      <c r="D13" s="112" t="s">
        <v>82</v>
      </c>
      <c r="E13" s="116" t="s">
        <v>73</v>
      </c>
      <c r="F13" s="113" t="s">
        <v>72</v>
      </c>
    </row>
    <row r="14" spans="1:11" ht="15" x14ac:dyDescent="0.25">
      <c r="B14" s="133" t="s">
        <v>28</v>
      </c>
      <c r="C14" s="134"/>
      <c r="D14" s="106"/>
      <c r="E14" s="107"/>
      <c r="F14" s="108"/>
    </row>
    <row r="15" spans="1:11" ht="15" x14ac:dyDescent="0.25">
      <c r="B15" s="135" t="s">
        <v>29</v>
      </c>
      <c r="C15" s="136"/>
      <c r="D15" s="106"/>
      <c r="E15" s="107"/>
      <c r="F15" s="108"/>
    </row>
    <row r="16" spans="1:11" ht="15" x14ac:dyDescent="0.25">
      <c r="B16" s="135" t="s">
        <v>78</v>
      </c>
      <c r="C16" s="136"/>
      <c r="D16" s="106"/>
      <c r="E16" s="107"/>
      <c r="F16" s="108"/>
    </row>
    <row r="17" spans="2:6" ht="15" x14ac:dyDescent="0.25">
      <c r="B17" s="135" t="s">
        <v>80</v>
      </c>
      <c r="C17" s="136"/>
      <c r="D17" s="106"/>
      <c r="E17" s="107"/>
      <c r="F17" s="108"/>
    </row>
    <row r="20" spans="2:6" ht="15" x14ac:dyDescent="0.25">
      <c r="B20" s="130" t="s">
        <v>71</v>
      </c>
      <c r="C20" s="131"/>
      <c r="D20" s="131"/>
      <c r="E20" s="132"/>
    </row>
    <row r="21" spans="2:6" ht="30" x14ac:dyDescent="0.2">
      <c r="B21" s="118"/>
      <c r="C21" s="112" t="s">
        <v>82</v>
      </c>
      <c r="D21" s="116" t="s">
        <v>73</v>
      </c>
      <c r="E21" s="113" t="s">
        <v>72</v>
      </c>
    </row>
    <row r="22" spans="2:6" ht="15" x14ac:dyDescent="0.25">
      <c r="B22" s="109" t="s">
        <v>71</v>
      </c>
      <c r="C22" s="106"/>
      <c r="D22" s="107"/>
      <c r="E22" s="108"/>
    </row>
    <row r="23" spans="2:6" ht="15" x14ac:dyDescent="0.25">
      <c r="B23" s="111" t="s">
        <v>76</v>
      </c>
      <c r="C23" s="106"/>
      <c r="D23" s="107"/>
      <c r="E23" s="108"/>
    </row>
    <row r="26" spans="2:6" ht="15" x14ac:dyDescent="0.25">
      <c r="B26" s="127" t="s">
        <v>85</v>
      </c>
      <c r="C26" s="129"/>
      <c r="D26" s="129"/>
      <c r="E26" s="128"/>
    </row>
    <row r="27" spans="2:6" ht="30" x14ac:dyDescent="0.25">
      <c r="B27" s="104"/>
      <c r="C27" s="112" t="s">
        <v>82</v>
      </c>
      <c r="D27" s="116" t="s">
        <v>73</v>
      </c>
      <c r="E27" s="113" t="s">
        <v>72</v>
      </c>
    </row>
    <row r="28" spans="2:6" ht="15" x14ac:dyDescent="0.25">
      <c r="B28" s="109" t="s">
        <v>85</v>
      </c>
      <c r="C28" s="106"/>
      <c r="D28" s="107"/>
      <c r="E28" s="108"/>
    </row>
    <row r="29" spans="2:6" ht="15" x14ac:dyDescent="0.25">
      <c r="B29" s="125" t="s">
        <v>76</v>
      </c>
      <c r="C29" s="106"/>
      <c r="D29" s="107"/>
      <c r="E29" s="108"/>
    </row>
  </sheetData>
  <mergeCells count="9">
    <mergeCell ref="C3:D3"/>
    <mergeCell ref="E3:G3"/>
    <mergeCell ref="B26:E26"/>
    <mergeCell ref="B20:E20"/>
    <mergeCell ref="B12:F12"/>
    <mergeCell ref="B14:C14"/>
    <mergeCell ref="B15:C15"/>
    <mergeCell ref="B16:C16"/>
    <mergeCell ref="B17:C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Budget_Projections</vt:lpstr>
      <vt:lpstr>Budget Justification (Optional)</vt:lpstr>
      <vt:lpstr>Budget_Projections!Print_Area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Frantz</dc:creator>
  <cp:lastModifiedBy>Karen Bustard</cp:lastModifiedBy>
  <cp:lastPrinted>2013-11-18T22:30:05Z</cp:lastPrinted>
  <dcterms:created xsi:type="dcterms:W3CDTF">1996-10-14T23:33:28Z</dcterms:created>
  <dcterms:modified xsi:type="dcterms:W3CDTF">2019-01-14T16:47:28Z</dcterms:modified>
</cp:coreProperties>
</file>