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19440" windowHeight="15000" tabRatio="812" activeTab="0"/>
  </bookViews>
  <sheets>
    <sheet name="Read First!" sheetId="1" r:id="rId1"/>
    <sheet name="Classroom Revenue" sheetId="2" r:id="rId2"/>
    <sheet name="Revenues" sheetId="3" r:id="rId3"/>
    <sheet name="Expenses" sheetId="4" r:id="rId4"/>
    <sheet name="Debt" sheetId="5" r:id="rId5"/>
    <sheet name="Proforma Summary" sheetId="6" r:id="rId6"/>
    <sheet name="Expanded Proforma" sheetId="7" r:id="rId7"/>
  </sheets>
  <definedNames>
    <definedName name="HOMERent">'Revenues'!#REF!</definedName>
    <definedName name="IncAffordable">'Revenues'!$D$34</definedName>
    <definedName name="IncCDBG">'Revenues'!$D$34</definedName>
    <definedName name="IncExpenses">'Expenses'!$D$90</definedName>
    <definedName name="IncHOME">'Revenues'!#REF!</definedName>
    <definedName name="IncMarket">'Revenues'!#REF!</definedName>
    <definedName name="Income">'Revenues'!$D$30</definedName>
    <definedName name="IncOther">'Revenues'!#REF!</definedName>
    <definedName name="IncOtherRevenue">'Revenues'!#REF!</definedName>
    <definedName name="Management">'Expenses'!$D$7</definedName>
    <definedName name="MarketRent">'Revenues'!#REF!</definedName>
    <definedName name="OtherRevenue">'Revenues'!#REF!</definedName>
    <definedName name="_xlnm.Print_Area" localSheetId="1">'Classroom Revenue'!$A$1:$H$39</definedName>
    <definedName name="_xlnm.Print_Area" localSheetId="4">'Debt'!$B$2:$I$19</definedName>
    <definedName name="_xlnm.Print_Area" localSheetId="6">'Expanded Proforma'!$B$1:$M$129</definedName>
    <definedName name="_xlnm.Print_Area" localSheetId="3">'Expenses'!$B$2:$F$103</definedName>
    <definedName name="_xlnm.Print_Area" localSheetId="5">'Proforma Summary'!$B$1:$M$39</definedName>
    <definedName name="_xlnm.Print_Area" localSheetId="0">'Read First!'!$B$1:$J$27</definedName>
    <definedName name="_xlnm.Print_Area" localSheetId="2">'Revenues'!$B$2:$I$35</definedName>
    <definedName name="RentIncAffordable">'Revenues'!$D$34</definedName>
    <definedName name="test">'Revenues'!$D$30</definedName>
    <definedName name="Totalincome">'Revenues'!$D$30</definedName>
    <definedName name="Vac2Affordable">'Revenues'!#REF!</definedName>
    <definedName name="Vac2CDBG">'Revenues'!#REF!</definedName>
    <definedName name="Vac2HOME">'Revenues'!#REF!</definedName>
    <definedName name="Vac2Market">'Revenues'!#REF!</definedName>
    <definedName name="VacAffordable">'Revenues'!#REF!</definedName>
    <definedName name="VacCDBG">'Revenues'!#REF!</definedName>
    <definedName name="VacHOME">'Revenues'!#REF!</definedName>
    <definedName name="VacMarket">'Revenues'!#REF!</definedName>
  </definedNames>
  <calcPr fullCalcOnLoad="1"/>
</workbook>
</file>

<file path=xl/sharedStrings.xml><?xml version="1.0" encoding="utf-8"?>
<sst xmlns="http://schemas.openxmlformats.org/spreadsheetml/2006/main" count="372" uniqueCount="209">
  <si>
    <r>
      <t xml:space="preserve">At Reinvestment Fund, we work together with businesses, local governments, and community leaders, to ensure that every child—no matter what neighborhood they live in or where their family works—has the opportunity to get the best possible start in life through a high-quality early childhood education. </t>
    </r>
    <r>
      <rPr>
        <b/>
        <sz val="10"/>
        <color indexed="9"/>
        <rFont val="Calibri"/>
        <family val="2"/>
      </rPr>
      <t>vvvvvvvvvvvvvvvvvvvvvvvvvvvvvvvvvvvvvvvvvvvvvvvvvvvvvvvvvvvvvvvvvvvvvvvvvvvvvvvvvvvvvv</t>
    </r>
    <r>
      <rPr>
        <b/>
        <sz val="10"/>
        <color indexed="8"/>
        <rFont val="Calibri"/>
        <family val="2"/>
      </rPr>
      <t xml:space="preserve">                                                                               Please use this Excel Workbook as a basis for your Early Childcare Education Financial Goals.</t>
    </r>
  </si>
  <si>
    <t>Early Childcare Education Operating Proforma</t>
  </si>
  <si>
    <t>Business Name:</t>
  </si>
  <si>
    <t>Desmond's Day Care</t>
  </si>
  <si>
    <t>Enter the name of the project.</t>
  </si>
  <si>
    <t>Location:</t>
  </si>
  <si>
    <t>Philadelphia, PA</t>
  </si>
  <si>
    <t>Enter the location of the project (City, State).</t>
  </si>
  <si>
    <t>Date Updated:</t>
  </si>
  <si>
    <t>Please fill in date of when sheet was last updated.</t>
  </si>
  <si>
    <t>Your Name:</t>
  </si>
  <si>
    <t>Desmond Hudson</t>
  </si>
  <si>
    <t>If you are updating this sheet, please write your name here.</t>
  </si>
  <si>
    <t>How to Use this Workbook:</t>
  </si>
  <si>
    <r>
      <t xml:space="preserve">a) To use this proforma, first download this document and do a "save as" on your computer and rename it to </t>
    </r>
    <r>
      <rPr>
        <b/>
        <sz val="10"/>
        <rFont val="Arial"/>
        <family val="2"/>
      </rPr>
      <t>Your Business Name Proforma</t>
    </r>
    <r>
      <rPr>
        <sz val="10"/>
        <rFont val="Arial"/>
        <family val="2"/>
      </rPr>
      <t>. Then open the document from your computer.</t>
    </r>
  </si>
  <si>
    <r>
      <t xml:space="preserve">b) Insert Child care revenue by Classroom information on the </t>
    </r>
    <r>
      <rPr>
        <b/>
        <sz val="10"/>
        <rFont val="Arial"/>
        <family val="2"/>
      </rPr>
      <t>Classroom Revenue Worksheet</t>
    </r>
    <r>
      <rPr>
        <sz val="10"/>
        <rFont val="Arial"/>
        <family val="2"/>
      </rPr>
      <t xml:space="preserve">. Not all categories will apply to all projects. Fill in only those that apply.  </t>
    </r>
  </si>
  <si>
    <r>
      <t xml:space="preserve">c) Insert base year Income information on the </t>
    </r>
    <r>
      <rPr>
        <b/>
        <sz val="10"/>
        <rFont val="Arial"/>
        <family val="2"/>
      </rPr>
      <t>Revenues Worksheet</t>
    </r>
    <r>
      <rPr>
        <sz val="10"/>
        <rFont val="Arial"/>
        <family val="2"/>
      </rPr>
      <t xml:space="preserve">.   Not all categories will apply to all projects. Fill in only those that apply.  </t>
    </r>
  </si>
  <si>
    <r>
      <t xml:space="preserve">d) Insert base year operating expenses information on the </t>
    </r>
    <r>
      <rPr>
        <b/>
        <sz val="10"/>
        <rFont val="Arial"/>
        <family val="2"/>
      </rPr>
      <t>Expenses</t>
    </r>
    <r>
      <rPr>
        <sz val="10"/>
        <rFont val="Arial"/>
        <family val="2"/>
      </rPr>
      <t xml:space="preserve"> </t>
    </r>
    <r>
      <rPr>
        <b/>
        <sz val="10"/>
        <rFont val="Arial"/>
        <family val="2"/>
      </rPr>
      <t>Worksheet</t>
    </r>
    <r>
      <rPr>
        <sz val="10"/>
        <rFont val="Arial"/>
        <family val="2"/>
      </rPr>
      <t>.  Not all categories will apply to all projects.  Fill in only those that apply.  Space is provided for you to input operating expenses that are not listed or that are unique to your Business.</t>
    </r>
  </si>
  <si>
    <r>
      <t xml:space="preserve">e) Insert Loan or Debt information on the </t>
    </r>
    <r>
      <rPr>
        <b/>
        <sz val="10"/>
        <rFont val="Arial"/>
        <family val="2"/>
      </rPr>
      <t>Debt Worksheet</t>
    </r>
    <r>
      <rPr>
        <sz val="10"/>
        <rFont val="Arial"/>
        <family val="2"/>
      </rPr>
      <t>.  If the proposed debt term is longer than 15 years, please add additional columns.</t>
    </r>
  </si>
  <si>
    <t>If you have questions on how to fill out the workbook, please do not hesitate to contact the TRF Housing Group:</t>
  </si>
  <si>
    <t>Contact:</t>
  </si>
  <si>
    <t>Email:</t>
  </si>
  <si>
    <t>desmond.hudson@reinvestment.com</t>
  </si>
  <si>
    <t>Phone:</t>
  </si>
  <si>
    <t>215-574-5830</t>
  </si>
  <si>
    <t>Classroom Revenue</t>
  </si>
  <si>
    <t>Enter data in yellow cells only</t>
  </si>
  <si>
    <t>Project:</t>
  </si>
  <si>
    <t>Classrooms</t>
  </si>
  <si>
    <t>Type of Classrooms</t>
  </si>
  <si>
    <t># of children</t>
  </si>
  <si>
    <t>Weekly Child Care Rate</t>
  </si>
  <si>
    <t>Monthly Childcare Rate</t>
  </si>
  <si>
    <t>Total Annual Rent</t>
  </si>
  <si>
    <t>Private Pay</t>
  </si>
  <si>
    <t>Infant (birth-12 months)</t>
  </si>
  <si>
    <t>Young Toddlers (13-24 months)</t>
  </si>
  <si>
    <t>Older Toddlers (25-36 months)</t>
  </si>
  <si>
    <t>Preschool (37 months until kindergarten)</t>
  </si>
  <si>
    <t>School-Age (kindergarten - 13 years)</t>
  </si>
  <si>
    <t>Total Private Pay</t>
  </si>
  <si>
    <t>Child Care Subsidy - Provider Pay</t>
  </si>
  <si>
    <t>Total Child Care Subsidy - Provider Pay</t>
  </si>
  <si>
    <t>Child Care Subsidy - Parent Co-Pay</t>
  </si>
  <si>
    <t>Total Child Care Subsidy - Parent Co-Pay</t>
  </si>
  <si>
    <t>Tuition, Grants, Contributions, Food, etc.</t>
  </si>
  <si>
    <t>Revenue</t>
  </si>
  <si>
    <t>Base Year Annual Cost</t>
  </si>
  <si>
    <t>Additional Information</t>
  </si>
  <si>
    <t>Child Care Works (CCW) Subsidy Program - Provider Payments</t>
  </si>
  <si>
    <t>Child Care Works (CCW) Subsidy Program - Parent Co-Pays</t>
  </si>
  <si>
    <t>Pre-K Counts</t>
  </si>
  <si>
    <t>Head Start</t>
  </si>
  <si>
    <t>Early Head Start</t>
  </si>
  <si>
    <t>Local funding source (i.e., PHLpreK, Erie's Future Fund)</t>
  </si>
  <si>
    <t>Child and Adult Care Food Program (CACFP)</t>
  </si>
  <si>
    <t>School-age funding source (i.e., Out of School Time (OST))</t>
  </si>
  <si>
    <t>Department of Human Services or other human service funding source</t>
  </si>
  <si>
    <t>Educational Improvement Tax Credit Program (EITC)</t>
  </si>
  <si>
    <t>Keystone STARS Grants and Awards</t>
  </si>
  <si>
    <t>Other Grants</t>
  </si>
  <si>
    <t>Inter-Agency Subsidy</t>
  </si>
  <si>
    <t>Fees Related to Field Trips</t>
  </si>
  <si>
    <t>Contributions</t>
  </si>
  <si>
    <t>Fundraising Events</t>
  </si>
  <si>
    <t>Other Charges</t>
  </si>
  <si>
    <t>Miscellaneous</t>
  </si>
  <si>
    <t>Vending</t>
  </si>
  <si>
    <t>Found Money</t>
  </si>
  <si>
    <t>Other Income</t>
  </si>
  <si>
    <t>Total Income</t>
  </si>
  <si>
    <t>Revenue Projections</t>
  </si>
  <si>
    <t>Percent Increase</t>
  </si>
  <si>
    <t>Revenue Increase per Year</t>
  </si>
  <si>
    <t>Operating Expenses</t>
  </si>
  <si>
    <t>Expense</t>
  </si>
  <si>
    <t>STAFFING</t>
  </si>
  <si>
    <t>Owner</t>
  </si>
  <si>
    <t>Director</t>
  </si>
  <si>
    <t/>
  </si>
  <si>
    <t>Assistant Director</t>
  </si>
  <si>
    <t>Teaching Staff (Lead/Assistant/Aides)</t>
  </si>
  <si>
    <t>Other Support</t>
  </si>
  <si>
    <t>Administrative Support</t>
  </si>
  <si>
    <t>Programmatic Support</t>
  </si>
  <si>
    <t>Other</t>
  </si>
  <si>
    <t>Other Staffing Expenses</t>
  </si>
  <si>
    <t>Payroll Taxes</t>
  </si>
  <si>
    <t>Employee Benefits</t>
  </si>
  <si>
    <t>Professional Fees</t>
  </si>
  <si>
    <t>Staff Professional Development/Training Costs</t>
  </si>
  <si>
    <t>Annual Rent</t>
  </si>
  <si>
    <t>Other Occupancy</t>
  </si>
  <si>
    <t>Facility Improvement (one-time costs)</t>
  </si>
  <si>
    <t>Building Maintenance (ongoing)</t>
  </si>
  <si>
    <t>Property Maintenance (ongoing-snow plowing, landscaping, CAM)</t>
  </si>
  <si>
    <t>Trash Collections</t>
  </si>
  <si>
    <t xml:space="preserve">Security </t>
  </si>
  <si>
    <t>Cleaning</t>
  </si>
  <si>
    <t>Property Taxes</t>
  </si>
  <si>
    <t>Telephone and Internet</t>
  </si>
  <si>
    <t>Other Occupanncy Costs</t>
  </si>
  <si>
    <t>Advertising / Marketing</t>
  </si>
  <si>
    <t>Telephone and Office Supplies</t>
  </si>
  <si>
    <t>Administration</t>
  </si>
  <si>
    <t>Legal Fees</t>
  </si>
  <si>
    <t>Accounting / Audit Fees</t>
  </si>
  <si>
    <t>Other Mechanical Equipment (HVAC, etc.) Maintenance</t>
  </si>
  <si>
    <t>Interior Painting and Decorating</t>
  </si>
  <si>
    <t>Routine Repairs and Supplies / Materials</t>
  </si>
  <si>
    <t>Exterminating</t>
  </si>
  <si>
    <t>Grounds Maintenance / Snow Removal</t>
  </si>
  <si>
    <t>Garbage Removal</t>
  </si>
  <si>
    <t>Vehicle Operation &amp; Repairs</t>
  </si>
  <si>
    <t>Janitor / Maintenance Supplies</t>
  </si>
  <si>
    <t>Misc. Operating &amp; Maintenance Expenses</t>
  </si>
  <si>
    <t>UTILITIES</t>
  </si>
  <si>
    <t>Electricity</t>
  </si>
  <si>
    <t>Natural Gas, Oil, Other Fuel</t>
  </si>
  <si>
    <t>Sewer and Water</t>
  </si>
  <si>
    <t>OTHER OPERATING COSTS</t>
  </si>
  <si>
    <t>Classroom Equipment</t>
  </si>
  <si>
    <t>Classroom Supplies</t>
  </si>
  <si>
    <t>Office Equipment and Supplies</t>
  </si>
  <si>
    <t>Equipment Rental</t>
  </si>
  <si>
    <t>Field Trips</t>
  </si>
  <si>
    <t>Advertising/Marketing</t>
  </si>
  <si>
    <t>Fundraising (events, materials)</t>
  </si>
  <si>
    <t>Transportation (vehicles, buses)</t>
  </si>
  <si>
    <t>Food Services (excluding personnel)</t>
  </si>
  <si>
    <t>Licensing, dues and fees</t>
  </si>
  <si>
    <t>Meals, entertainment and travel (for staff)</t>
  </si>
  <si>
    <t>Banking and Payroll processing</t>
  </si>
  <si>
    <t>Bad Debt</t>
  </si>
  <si>
    <t>Other Miscellaneous Taxes</t>
  </si>
  <si>
    <t>Operating Reserve Expense (rainy day fund)</t>
  </si>
  <si>
    <t>OTHER EXPENSES</t>
  </si>
  <si>
    <t>Other Operating Expense 1</t>
  </si>
  <si>
    <t>Other Operating Expense 2</t>
  </si>
  <si>
    <t>Other Operating Expense 3</t>
  </si>
  <si>
    <t>Other Operating Expense 4</t>
  </si>
  <si>
    <t>Other Operating Expense 5</t>
  </si>
  <si>
    <t>Other Operating Expense 6</t>
  </si>
  <si>
    <t>TOTAL</t>
  </si>
  <si>
    <t>Expense Increase per Year</t>
  </si>
  <si>
    <t>EXTRAORDINARY EXPENSES</t>
  </si>
  <si>
    <t>Year 1</t>
  </si>
  <si>
    <t>Year 2</t>
  </si>
  <si>
    <t>Year 3</t>
  </si>
  <si>
    <t>Year 4</t>
  </si>
  <si>
    <t>Year 5</t>
  </si>
  <si>
    <t>Year 6</t>
  </si>
  <si>
    <t>Year 7</t>
  </si>
  <si>
    <t>Year 8</t>
  </si>
  <si>
    <t>Year 9</t>
  </si>
  <si>
    <t>Year 10</t>
  </si>
  <si>
    <t>List planned deferred capital expenditures here (roof, equipment, etc..)</t>
  </si>
  <si>
    <t>Project Financing (Debt, Loans, Mortgage, etc.)</t>
  </si>
  <si>
    <t>Amount:</t>
  </si>
  <si>
    <t>Type in full amount of loan requested</t>
  </si>
  <si>
    <t>Interest Rate:</t>
  </si>
  <si>
    <t>Annual interest rate on loan (%)</t>
  </si>
  <si>
    <t>Term:</t>
  </si>
  <si>
    <t>Length of loan in years, if there is a longer ammortization period, type here in years</t>
  </si>
  <si>
    <t>For example, if loan is 5 years but has a 20 year ammortization period, type in 20.</t>
  </si>
  <si>
    <t>Annual Payment</t>
  </si>
  <si>
    <t>Assumptions</t>
  </si>
  <si>
    <t>Project Name:</t>
  </si>
  <si>
    <t>Revenue increase per year:</t>
  </si>
  <si>
    <t>Expense increase per year:</t>
  </si>
  <si>
    <t>Last Updated:</t>
  </si>
  <si>
    <t>SUMMARY</t>
  </si>
  <si>
    <t>PROJECT TIMELINE</t>
  </si>
  <si>
    <t>Base Year Year 1</t>
  </si>
  <si>
    <t>Project Year</t>
  </si>
  <si>
    <t>Gross Revenue Projections</t>
  </si>
  <si>
    <t>Expense and Net Operating Income (NOI) Projections</t>
  </si>
  <si>
    <t>Total Expenses</t>
  </si>
  <si>
    <t>Net Operating Income</t>
  </si>
  <si>
    <t>Debt Service</t>
  </si>
  <si>
    <t>Note: If loan is less than 10 years, put zeroes in Line 32 for corresponding year</t>
  </si>
  <si>
    <t>TRF Debt Service Coverage Ratio (DSCR)</t>
  </si>
  <si>
    <t>Secondary Debt Service</t>
  </si>
  <si>
    <t>Second Mortgage Debt Service</t>
  </si>
  <si>
    <t>Total Debt Service (TRF + Other)</t>
  </si>
  <si>
    <t>TRF + Secondary DSCR</t>
  </si>
  <si>
    <t>Cash Flow (After All Debt Service)</t>
  </si>
  <si>
    <t>Cash Flow</t>
  </si>
  <si>
    <t>1. 12 months Rent and Income in Base Year</t>
  </si>
  <si>
    <t>2. Project is fully occupied on first day of lease-up</t>
  </si>
  <si>
    <t>3. Rent increase per year:</t>
  </si>
  <si>
    <t>EXPANDED VERSION</t>
  </si>
  <si>
    <t>4. Operating Expense increase per year:</t>
  </si>
  <si>
    <t>Gross Potential Rent (GPR) Projections</t>
  </si>
  <si>
    <t xml:space="preserve">Gross Potential Rent </t>
  </si>
  <si>
    <t>Note: If loan is less than 10 years, put zeroes in Line 74 for corresponding year</t>
  </si>
  <si>
    <t>Business Property Insurance</t>
  </si>
  <si>
    <t>Loan 1 or First Mortgage</t>
  </si>
  <si>
    <t>Loan 2 or Second Mortgage</t>
  </si>
  <si>
    <t>Total Debt Service</t>
  </si>
  <si>
    <t>First + Secondary DSCR</t>
  </si>
  <si>
    <t>Other Utilities Paid by the Property (telephone)</t>
  </si>
  <si>
    <t>Estimated Taxes</t>
  </si>
  <si>
    <t>Other Interest Expense (i.e.credit cards)</t>
  </si>
  <si>
    <t>Rent</t>
  </si>
  <si>
    <t>OCCUPANCY (include Mortgage in Debt Worksheet)</t>
  </si>
  <si>
    <t>First Mortgage Debt Service Coverage Ratio (DSCR)</t>
  </si>
  <si>
    <t>Other Loans</t>
  </si>
  <si>
    <t>Loan Title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</si>
</sst>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 &quot;years&quot;"/>
    <numFmt numFmtId="168" formatCode="#.##&quot;X&quot;"/>
  </numFmts>
  <fonts count="73">
    <font>
      <sz val="10"/>
      <color theme="1"/>
      <name val="Arial"/>
      <family val="2"/>
    </font>
    <font>
      <sz val="11"/>
      <color indexed="8"/>
      <name val="Calibri"/>
      <family val="2"/>
    </font>
    <font>
      <sz val="10"/>
      <color indexed="8"/>
      <name val="Arial"/>
      <family val="2"/>
    </font>
    <font>
      <b/>
      <sz val="10"/>
      <color indexed="63"/>
      <name val="Arial"/>
      <family val="2"/>
    </font>
    <font>
      <i/>
      <sz val="10"/>
      <color indexed="23"/>
      <name val="Arial"/>
      <family val="2"/>
    </font>
    <font>
      <b/>
      <sz val="10"/>
      <color indexed="8"/>
      <name val="Arial"/>
      <family val="2"/>
    </font>
    <font>
      <sz val="10"/>
      <name val="Arial"/>
      <family val="2"/>
    </font>
    <font>
      <b/>
      <sz val="10"/>
      <name val="Arial"/>
      <family val="2"/>
    </font>
    <font>
      <b/>
      <sz val="10"/>
      <color indexed="17"/>
      <name val="Arial"/>
      <family val="2"/>
    </font>
    <font>
      <sz val="12"/>
      <name val="Arial"/>
      <family val="2"/>
    </font>
    <font>
      <sz val="9"/>
      <name val="Arial"/>
      <family val="2"/>
    </font>
    <font>
      <b/>
      <sz val="12"/>
      <name val="Arial"/>
      <family val="2"/>
    </font>
    <font>
      <b/>
      <sz val="9"/>
      <name val="Arial"/>
      <family val="2"/>
    </font>
    <font>
      <b/>
      <sz val="11"/>
      <name val="Arial"/>
      <family val="2"/>
    </font>
    <font>
      <sz val="11"/>
      <name val="Arial"/>
      <family val="2"/>
    </font>
    <font>
      <sz val="11"/>
      <color indexed="8"/>
      <name val="Arial"/>
      <family val="2"/>
    </font>
    <font>
      <b/>
      <sz val="11"/>
      <color indexed="17"/>
      <name val="Arial"/>
      <family val="2"/>
    </font>
    <font>
      <b/>
      <u val="single"/>
      <sz val="10"/>
      <name val="Arial"/>
      <family val="2"/>
    </font>
    <font>
      <sz val="8"/>
      <name val="Arial"/>
      <family val="2"/>
    </font>
    <font>
      <sz val="8"/>
      <name val="Arial Narrow"/>
      <family val="2"/>
    </font>
    <font>
      <sz val="10"/>
      <color indexed="12"/>
      <name val="Arial"/>
      <family val="2"/>
    </font>
    <font>
      <sz val="10"/>
      <color indexed="23"/>
      <name val="Arial"/>
      <family val="2"/>
    </font>
    <font>
      <u val="single"/>
      <sz val="8"/>
      <color indexed="12"/>
      <name val="Arial"/>
      <family val="2"/>
    </font>
    <font>
      <i/>
      <sz val="10"/>
      <color indexed="8"/>
      <name val="Arial"/>
      <family val="2"/>
    </font>
    <font>
      <i/>
      <sz val="8"/>
      <name val="Arial"/>
      <family val="2"/>
    </font>
    <font>
      <i/>
      <sz val="10"/>
      <name val="Arial"/>
      <family val="2"/>
    </font>
    <font>
      <i/>
      <sz val="11"/>
      <color indexed="8"/>
      <name val="Calibri"/>
      <family val="2"/>
    </font>
    <font>
      <b/>
      <sz val="10"/>
      <color indexed="9"/>
      <name val="Calibri"/>
      <family val="2"/>
    </font>
    <font>
      <b/>
      <sz val="10"/>
      <color indexed="8"/>
      <name val="Calibri"/>
      <family val="2"/>
    </font>
    <font>
      <sz val="10"/>
      <color indexed="22"/>
      <name val="Arial"/>
      <family val="2"/>
    </font>
    <font>
      <b/>
      <sz val="11"/>
      <color indexed="8"/>
      <name val="Arial"/>
      <family val="2"/>
    </font>
    <font>
      <b/>
      <u val="single"/>
      <sz val="11"/>
      <color indexed="8"/>
      <name val="Arial"/>
      <family val="2"/>
    </font>
    <font>
      <u val="single"/>
      <sz val="10"/>
      <color indexed="8"/>
      <name val="Arial"/>
      <family val="2"/>
    </font>
    <font>
      <b/>
      <sz val="11"/>
      <color indexed="12"/>
      <name val="Arial"/>
      <family val="2"/>
    </font>
    <font>
      <b/>
      <sz val="10"/>
      <color indexed="10"/>
      <name val="Arial"/>
      <family val="2"/>
    </font>
    <font>
      <sz val="8"/>
      <color indexed="23"/>
      <name val="Arial Narrow"/>
      <family val="2"/>
    </font>
    <font>
      <sz val="10"/>
      <color indexed="63"/>
      <name val="Arial"/>
      <family val="2"/>
    </font>
    <font>
      <sz val="8"/>
      <color indexed="63"/>
      <name val="Arial Narrow"/>
      <family val="2"/>
    </font>
    <font>
      <u val="single"/>
      <sz val="10"/>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top style="thin"/>
      <bottom/>
    </border>
    <border>
      <left/>
      <right/>
      <top/>
      <bottom style="thin"/>
    </border>
    <border>
      <left style="thin"/>
      <right/>
      <top style="thin"/>
      <bottom/>
    </border>
    <border>
      <left/>
      <right style="thin"/>
      <top style="thin"/>
      <bottom/>
    </border>
    <border>
      <left style="thin"/>
      <right/>
      <top/>
      <bottom style="thin"/>
    </border>
    <border>
      <left style="thin"/>
      <right/>
      <top style="thin"/>
      <bottom style="thin">
        <color indexed="22"/>
      </bottom>
    </border>
    <border>
      <left/>
      <right/>
      <top style="thin"/>
      <bottom style="thin">
        <color indexed="22"/>
      </bottom>
    </border>
    <border>
      <left style="thin"/>
      <right/>
      <top style="thin">
        <color indexed="22"/>
      </top>
      <bottom style="thin">
        <color indexed="22"/>
      </bottom>
    </border>
    <border>
      <left/>
      <right/>
      <top style="thin">
        <color indexed="22"/>
      </top>
      <bottom style="thin">
        <color indexed="22"/>
      </bottom>
    </border>
    <border>
      <left style="medium"/>
      <right/>
      <top style="medium"/>
      <bottom style="medium"/>
    </border>
    <border>
      <left/>
      <right/>
      <top style="medium"/>
      <bottom style="medium"/>
    </border>
    <border>
      <left/>
      <right style="thin"/>
      <top style="thin"/>
      <bottom style="thin">
        <color indexed="22"/>
      </bottom>
    </border>
    <border>
      <left/>
      <right style="thin"/>
      <top/>
      <bottom style="thin"/>
    </border>
    <border>
      <left/>
      <right style="thin"/>
      <top style="thin"/>
      <bottom style="thin"/>
    </border>
    <border>
      <left/>
      <right style="medium"/>
      <top style="medium"/>
      <bottom style="medium"/>
    </border>
    <border>
      <left style="thin"/>
      <right/>
      <top/>
      <bottom/>
    </border>
    <border>
      <left style="thin">
        <color indexed="10"/>
      </left>
      <right/>
      <top/>
      <bottom/>
    </border>
    <border>
      <left/>
      <right/>
      <top style="medium"/>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style="thin"/>
      <bottom style="hair"/>
    </border>
    <border>
      <left/>
      <right/>
      <top style="thin"/>
      <bottom style="hair"/>
    </border>
    <border>
      <left style="thin"/>
      <right/>
      <top style="thin"/>
      <bottom style="double"/>
    </border>
    <border>
      <left/>
      <right/>
      <top style="thin"/>
      <bottom style="double"/>
    </border>
    <border>
      <left/>
      <right style="thin"/>
      <top style="thin"/>
      <bottom style="double"/>
    </border>
    <border>
      <left style="thin"/>
      <right/>
      <top style="thin">
        <color indexed="22"/>
      </top>
      <bottom style="double"/>
    </border>
    <border>
      <left/>
      <right/>
      <top style="thin">
        <color indexed="22"/>
      </top>
      <bottom style="double"/>
    </border>
    <border>
      <left style="thin"/>
      <right/>
      <top/>
      <bottom style="thin">
        <color indexed="22"/>
      </bottom>
    </border>
    <border>
      <left/>
      <right/>
      <top/>
      <bottom style="thin">
        <color indexed="2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hair"/>
      <right style="hair"/>
      <top style="thin"/>
      <bottom style="hair"/>
    </border>
    <border>
      <left style="hair"/>
      <right style="hair"/>
      <top style="hair"/>
      <bottom style="hair"/>
    </border>
    <border>
      <left style="thin"/>
      <right style="thin"/>
      <top style="medium"/>
      <bottom style="thin"/>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style="medium"/>
      <right/>
      <top/>
      <bottom style="medium"/>
    </border>
    <border>
      <left style="medium"/>
      <right style="medium"/>
      <top/>
      <bottom style="medium"/>
    </border>
    <border>
      <left style="thin"/>
      <right/>
      <top style="medium"/>
      <bottom style="thin"/>
    </border>
    <border>
      <left style="thin"/>
      <right/>
      <top style="thin"/>
      <bottom style="medium"/>
    </border>
    <border>
      <left style="medium"/>
      <right style="medium"/>
      <top style="medium"/>
      <bottom style="medium"/>
    </border>
    <border>
      <left/>
      <right/>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color indexed="10"/>
      </left>
      <right/>
      <top style="thin">
        <color indexed="10"/>
      </top>
      <bottom style="thin">
        <color indexed="10"/>
      </bottom>
    </border>
    <border>
      <left style="hair"/>
      <right style="hair"/>
      <top/>
      <bottom style="hair"/>
    </border>
    <border>
      <left/>
      <right/>
      <top style="thin">
        <color indexed="10"/>
      </top>
      <bottom style="thin">
        <color indexed="10"/>
      </bottom>
    </border>
    <border>
      <left/>
      <right style="thin">
        <color indexed="10"/>
      </right>
      <top style="thin">
        <color indexed="10"/>
      </top>
      <bottom style="thin">
        <color indexed="1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5" fillId="0" borderId="0">
      <alignment/>
      <protection/>
    </xf>
    <xf numFmtId="0" fontId="0" fillId="32" borderId="7" applyNumberFormat="0" applyFont="0" applyAlignment="0" applyProtection="0"/>
    <xf numFmtId="0" fontId="69" fillId="27" borderId="8" applyNumberFormat="0" applyAlignment="0" applyProtection="0"/>
    <xf numFmtId="9" fontId="2"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15">
    <xf numFmtId="0" fontId="0" fillId="0" borderId="0" xfId="0" applyAlignment="1">
      <alignment/>
    </xf>
    <xf numFmtId="0" fontId="7" fillId="33" borderId="10" xfId="0" applyFont="1" applyFill="1" applyBorder="1" applyAlignment="1">
      <alignment horizontal="center" vertical="center" wrapText="1"/>
    </xf>
    <xf numFmtId="0" fontId="7" fillId="0" borderId="11" xfId="0" applyFont="1" applyBorder="1" applyAlignment="1">
      <alignment horizontal="left" vertical="top" wrapText="1"/>
    </xf>
    <xf numFmtId="0" fontId="6" fillId="0" borderId="0" xfId="0" applyFont="1" applyAlignment="1" applyProtection="1">
      <alignment/>
      <protection locked="0"/>
    </xf>
    <xf numFmtId="0" fontId="7" fillId="0" borderId="10" xfId="0" applyFont="1" applyFill="1" applyBorder="1" applyAlignment="1">
      <alignment horizontal="left" vertical="center" wrapText="1"/>
    </xf>
    <xf numFmtId="0" fontId="6" fillId="0" borderId="10" xfId="0" applyFont="1" applyBorder="1" applyAlignment="1">
      <alignment/>
    </xf>
    <xf numFmtId="0" fontId="11" fillId="0" borderId="0" xfId="0" applyFont="1" applyAlignment="1">
      <alignment horizontal="left" vertical="center"/>
    </xf>
    <xf numFmtId="0" fontId="0" fillId="0" borderId="0" xfId="0" applyFont="1" applyAlignment="1">
      <alignment/>
    </xf>
    <xf numFmtId="0" fontId="15" fillId="0" borderId="0" xfId="0" applyFont="1" applyAlignment="1">
      <alignment/>
    </xf>
    <xf numFmtId="0" fontId="13" fillId="33" borderId="10" xfId="0" applyFont="1" applyFill="1" applyBorder="1" applyAlignment="1">
      <alignment horizontal="center" vertical="center" wrapText="1"/>
    </xf>
    <xf numFmtId="0" fontId="0" fillId="0" borderId="0" xfId="0" applyFont="1" applyAlignment="1">
      <alignment horizontal="right"/>
    </xf>
    <xf numFmtId="0" fontId="12" fillId="33" borderId="11" xfId="0" applyFont="1" applyFill="1" applyBorder="1" applyAlignment="1">
      <alignment vertical="center"/>
    </xf>
    <xf numFmtId="0" fontId="12" fillId="33" borderId="12" xfId="0" applyFont="1" applyFill="1" applyBorder="1" applyAlignment="1">
      <alignment vertical="center"/>
    </xf>
    <xf numFmtId="0" fontId="0" fillId="34" borderId="0" xfId="0" applyFont="1" applyFill="1" applyAlignment="1">
      <alignment/>
    </xf>
    <xf numFmtId="0" fontId="0" fillId="34" borderId="0" xfId="0" applyFont="1" applyFill="1" applyAlignment="1">
      <alignment horizontal="right"/>
    </xf>
    <xf numFmtId="0" fontId="0" fillId="34" borderId="0" xfId="0" applyFill="1" applyAlignment="1">
      <alignment/>
    </xf>
    <xf numFmtId="0" fontId="5" fillId="34" borderId="0" xfId="0" applyFont="1" applyFill="1" applyAlignment="1">
      <alignment/>
    </xf>
    <xf numFmtId="0" fontId="21" fillId="34" borderId="0" xfId="0" applyFont="1" applyFill="1" applyAlignment="1">
      <alignment/>
    </xf>
    <xf numFmtId="0" fontId="2" fillId="34" borderId="0" xfId="0" applyFont="1" applyFill="1" applyAlignment="1">
      <alignment/>
    </xf>
    <xf numFmtId="0" fontId="14" fillId="34" borderId="0" xfId="0" applyFont="1" applyFill="1" applyAlignment="1">
      <alignment vertical="top"/>
    </xf>
    <xf numFmtId="0" fontId="14" fillId="34" borderId="0" xfId="0" applyFont="1" applyFill="1" applyAlignment="1">
      <alignment horizontal="right" vertical="top"/>
    </xf>
    <xf numFmtId="0" fontId="0" fillId="34" borderId="0" xfId="0" applyFill="1" applyAlignment="1">
      <alignment vertical="top"/>
    </xf>
    <xf numFmtId="0" fontId="20" fillId="34" borderId="0" xfId="0" applyFont="1" applyFill="1" applyAlignment="1">
      <alignment/>
    </xf>
    <xf numFmtId="0" fontId="15" fillId="34" borderId="0" xfId="0" applyFont="1" applyFill="1" applyAlignment="1">
      <alignment/>
    </xf>
    <xf numFmtId="0" fontId="14" fillId="34" borderId="0" xfId="0" applyFont="1" applyFill="1" applyAlignment="1">
      <alignment/>
    </xf>
    <xf numFmtId="0" fontId="14" fillId="34" borderId="0" xfId="0" applyFont="1" applyFill="1" applyAlignment="1">
      <alignment vertical="center"/>
    </xf>
    <xf numFmtId="0" fontId="13" fillId="34" borderId="0" xfId="0" applyFont="1" applyFill="1" applyAlignment="1" quotePrefix="1">
      <alignment horizontal="left" vertical="center"/>
    </xf>
    <xf numFmtId="0" fontId="13" fillId="34" borderId="0" xfId="0" applyFont="1" applyFill="1" applyAlignment="1">
      <alignment horizontal="left" vertical="center"/>
    </xf>
    <xf numFmtId="0" fontId="16" fillId="34" borderId="0" xfId="0" applyFont="1" applyFill="1" applyAlignment="1">
      <alignment horizontal="center" vertical="center"/>
    </xf>
    <xf numFmtId="0" fontId="13" fillId="34" borderId="0" xfId="0" applyFont="1" applyFill="1" applyAlignment="1" applyProtection="1">
      <alignment vertical="center"/>
      <protection/>
    </xf>
    <xf numFmtId="0" fontId="6" fillId="34" borderId="0" xfId="0" applyFont="1" applyFill="1" applyAlignment="1">
      <alignment/>
    </xf>
    <xf numFmtId="0" fontId="7" fillId="34" borderId="0" xfId="0" applyFont="1" applyFill="1" applyBorder="1" applyAlignment="1">
      <alignment horizontal="center" vertical="center" wrapText="1"/>
    </xf>
    <xf numFmtId="0" fontId="5" fillId="0" borderId="0" xfId="0" applyFont="1" applyAlignment="1">
      <alignment/>
    </xf>
    <xf numFmtId="0" fontId="6" fillId="34" borderId="0" xfId="0" applyFont="1" applyFill="1" applyBorder="1" applyAlignment="1" applyProtection="1">
      <alignment horizontal="right" vertical="center"/>
      <protection/>
    </xf>
    <xf numFmtId="0" fontId="2" fillId="0" borderId="0" xfId="0" applyFont="1" applyAlignment="1">
      <alignment/>
    </xf>
    <xf numFmtId="0" fontId="6" fillId="0" borderId="11" xfId="0" applyFont="1" applyFill="1" applyBorder="1" applyAlignment="1">
      <alignment horizontal="left" vertical="center" wrapText="1"/>
    </xf>
    <xf numFmtId="0" fontId="7" fillId="34" borderId="0" xfId="0" applyFont="1" applyFill="1" applyAlignment="1">
      <alignment horizontal="left" vertical="center"/>
    </xf>
    <xf numFmtId="42" fontId="6" fillId="34" borderId="13" xfId="44" applyNumberFormat="1" applyFont="1" applyFill="1" applyBorder="1" applyAlignment="1" applyProtection="1">
      <alignment horizontal="center" vertical="center" wrapText="1"/>
      <protection/>
    </xf>
    <xf numFmtId="0" fontId="7" fillId="34" borderId="0" xfId="0" applyFont="1" applyFill="1" applyBorder="1" applyAlignment="1">
      <alignment horizontal="right" vertical="center" wrapText="1"/>
    </xf>
    <xf numFmtId="42" fontId="6" fillId="34" borderId="0" xfId="44" applyNumberFormat="1" applyFont="1" applyFill="1" applyBorder="1" applyAlignment="1" applyProtection="1">
      <alignment horizontal="center" vertical="center" wrapText="1"/>
      <protection/>
    </xf>
    <xf numFmtId="0" fontId="13" fillId="34" borderId="13" xfId="0" applyFont="1" applyFill="1" applyBorder="1" applyAlignment="1">
      <alignment horizontal="left" vertical="center"/>
    </xf>
    <xf numFmtId="0" fontId="13" fillId="34" borderId="0" xfId="0" applyFont="1" applyFill="1" applyBorder="1" applyAlignment="1" applyProtection="1">
      <alignment vertical="center"/>
      <protection/>
    </xf>
    <xf numFmtId="0" fontId="14" fillId="34" borderId="0" xfId="0" applyFont="1" applyFill="1" applyBorder="1" applyAlignment="1">
      <alignment/>
    </xf>
    <xf numFmtId="0" fontId="2" fillId="34" borderId="0" xfId="0" applyFont="1" applyFill="1" applyAlignment="1">
      <alignment/>
    </xf>
    <xf numFmtId="9" fontId="6" fillId="34" borderId="0" xfId="60" applyFont="1" applyFill="1" applyBorder="1" applyAlignment="1">
      <alignment horizontal="center"/>
    </xf>
    <xf numFmtId="0" fontId="6" fillId="34" borderId="0" xfId="0" applyFont="1" applyFill="1" applyAlignment="1">
      <alignment horizontal="left" vertical="center"/>
    </xf>
    <xf numFmtId="0" fontId="8" fillId="34" borderId="14" xfId="0" applyFont="1" applyFill="1" applyBorder="1" applyAlignment="1" applyProtection="1">
      <alignment horizontal="left" vertical="top" wrapText="1"/>
      <protection/>
    </xf>
    <xf numFmtId="0" fontId="6" fillId="34" borderId="10" xfId="0" applyFont="1" applyFill="1" applyBorder="1" applyAlignment="1">
      <alignment horizontal="left" vertical="top" wrapText="1"/>
    </xf>
    <xf numFmtId="0" fontId="7" fillId="33" borderId="15" xfId="0" applyFont="1" applyFill="1" applyBorder="1" applyAlignment="1">
      <alignment horizontal="left" vertical="top" wrapText="1"/>
    </xf>
    <xf numFmtId="0" fontId="6" fillId="33" borderId="13" xfId="0" applyFont="1" applyFill="1" applyBorder="1" applyAlignment="1" applyProtection="1">
      <alignment/>
      <protection/>
    </xf>
    <xf numFmtId="0" fontId="6" fillId="33" borderId="16" xfId="0" applyFont="1" applyFill="1" applyBorder="1" applyAlignment="1" applyProtection="1">
      <alignment/>
      <protection/>
    </xf>
    <xf numFmtId="0" fontId="8" fillId="34" borderId="0" xfId="0" applyFont="1" applyFill="1" applyBorder="1" applyAlignment="1" applyProtection="1">
      <alignment horizontal="left" vertical="top" wrapText="1"/>
      <protection/>
    </xf>
    <xf numFmtId="0" fontId="7" fillId="33" borderId="17" xfId="0" applyFont="1" applyFill="1" applyBorder="1" applyAlignment="1">
      <alignment horizontal="left" vertical="top" wrapText="1"/>
    </xf>
    <xf numFmtId="0" fontId="7" fillId="33" borderId="11" xfId="0" applyFont="1" applyFill="1" applyBorder="1" applyAlignment="1">
      <alignment horizontal="left" vertical="top" wrapText="1"/>
    </xf>
    <xf numFmtId="0" fontId="6" fillId="34" borderId="12" xfId="0" applyFont="1" applyFill="1" applyBorder="1" applyAlignment="1">
      <alignment horizontal="left" vertical="top" wrapText="1"/>
    </xf>
    <xf numFmtId="6" fontId="9" fillId="34" borderId="13" xfId="0" applyNumberFormat="1" applyFont="1" applyFill="1" applyBorder="1" applyAlignment="1" applyProtection="1">
      <alignment horizontal="center" vertical="center"/>
      <protection locked="0"/>
    </xf>
    <xf numFmtId="0" fontId="9" fillId="34" borderId="13" xfId="44" applyNumberFormat="1" applyFont="1" applyFill="1" applyBorder="1" applyAlignment="1" applyProtection="1">
      <alignment/>
      <protection locked="0"/>
    </xf>
    <xf numFmtId="0" fontId="6" fillId="34" borderId="0" xfId="0" applyFont="1" applyFill="1" applyAlignment="1" applyProtection="1">
      <alignment/>
      <protection locked="0"/>
    </xf>
    <xf numFmtId="0" fontId="6" fillId="33" borderId="14" xfId="0" applyFont="1" applyFill="1" applyBorder="1" applyAlignment="1" applyProtection="1">
      <alignment/>
      <protection locked="0"/>
    </xf>
    <xf numFmtId="0" fontId="6" fillId="33" borderId="12" xfId="0" applyFont="1" applyFill="1" applyBorder="1" applyAlignment="1" applyProtection="1">
      <alignment/>
      <protection locked="0"/>
    </xf>
    <xf numFmtId="42" fontId="6" fillId="0" borderId="10" xfId="0" applyNumberFormat="1" applyFont="1" applyFill="1" applyBorder="1" applyAlignment="1" applyProtection="1">
      <alignment horizontal="center" vertical="center"/>
      <protection/>
    </xf>
    <xf numFmtId="0" fontId="7" fillId="34" borderId="0" xfId="0" applyFont="1" applyFill="1" applyAlignment="1">
      <alignment wrapText="1"/>
    </xf>
    <xf numFmtId="3" fontId="6" fillId="34" borderId="0" xfId="0" applyNumberFormat="1" applyFont="1" applyFill="1" applyBorder="1" applyAlignment="1">
      <alignment horizontal="left" vertical="center"/>
    </xf>
    <xf numFmtId="0" fontId="6" fillId="34" borderId="0" xfId="0" applyFont="1" applyFill="1" applyBorder="1" applyAlignment="1">
      <alignment horizontal="right" vertical="center"/>
    </xf>
    <xf numFmtId="0" fontId="6" fillId="34" borderId="0" xfId="0" applyFont="1" applyFill="1" applyAlignment="1">
      <alignment horizontal="right" vertical="center"/>
    </xf>
    <xf numFmtId="0" fontId="17" fillId="34" borderId="0" xfId="0" applyFont="1" applyFill="1" applyAlignment="1">
      <alignment vertical="center"/>
    </xf>
    <xf numFmtId="3" fontId="7" fillId="34" borderId="0" xfId="0" applyNumberFormat="1" applyFont="1" applyFill="1" applyBorder="1" applyAlignment="1">
      <alignment horizontal="left" vertical="center"/>
    </xf>
    <xf numFmtId="0" fontId="6" fillId="34" borderId="0" xfId="0" applyFont="1" applyFill="1" applyAlignment="1">
      <alignment vertical="center"/>
    </xf>
    <xf numFmtId="0" fontId="17" fillId="34" borderId="0" xfId="0" applyFont="1" applyFill="1" applyAlignment="1" applyProtection="1">
      <alignment horizontal="righ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0" fontId="7" fillId="34" borderId="17" xfId="0" applyFont="1" applyFill="1" applyBorder="1" applyAlignment="1" applyProtection="1">
      <alignment vertical="center"/>
      <protection/>
    </xf>
    <xf numFmtId="0" fontId="7" fillId="34" borderId="14" xfId="0" applyFont="1" applyFill="1" applyBorder="1" applyAlignment="1" applyProtection="1">
      <alignment vertical="center"/>
      <protection/>
    </xf>
    <xf numFmtId="6" fontId="6" fillId="34" borderId="0" xfId="44" applyNumberFormat="1" applyFont="1" applyFill="1" applyAlignment="1">
      <alignment horizontal="right" vertical="center"/>
    </xf>
    <xf numFmtId="0" fontId="6" fillId="34" borderId="18" xfId="0" applyFont="1" applyFill="1" applyBorder="1" applyAlignment="1">
      <alignment vertical="center"/>
    </xf>
    <xf numFmtId="0" fontId="6" fillId="34" borderId="19" xfId="0" applyFont="1" applyFill="1" applyBorder="1" applyAlignment="1">
      <alignment vertical="center"/>
    </xf>
    <xf numFmtId="0" fontId="7" fillId="34" borderId="17" xfId="0" applyFont="1" applyFill="1" applyBorder="1" applyAlignment="1">
      <alignment vertical="center"/>
    </xf>
    <xf numFmtId="0" fontId="7" fillId="34" borderId="14" xfId="0" applyFont="1" applyFill="1" applyBorder="1" applyAlignment="1">
      <alignment vertical="center"/>
    </xf>
    <xf numFmtId="0" fontId="6" fillId="34" borderId="20" xfId="0" applyFont="1" applyFill="1" applyBorder="1" applyAlignment="1">
      <alignment vertical="center"/>
    </xf>
    <xf numFmtId="0" fontId="6" fillId="34" borderId="21" xfId="0" applyFont="1" applyFill="1" applyBorder="1" applyAlignment="1">
      <alignment vertical="center"/>
    </xf>
    <xf numFmtId="42" fontId="6" fillId="34" borderId="0" xfId="0" applyNumberFormat="1" applyFont="1" applyFill="1" applyAlignment="1">
      <alignment horizontal="right" vertical="center"/>
    </xf>
    <xf numFmtId="6" fontId="6" fillId="34" borderId="0" xfId="0" applyNumberFormat="1" applyFont="1" applyFill="1" applyAlignment="1">
      <alignment horizontal="right" vertical="center"/>
    </xf>
    <xf numFmtId="0" fontId="7" fillId="33" borderId="10" xfId="0" applyFont="1" applyFill="1" applyBorder="1" applyAlignment="1">
      <alignment horizontal="center" vertical="center"/>
    </xf>
    <xf numFmtId="165" fontId="6" fillId="34" borderId="19" xfId="44" applyNumberFormat="1" applyFont="1" applyFill="1" applyBorder="1" applyAlignment="1" applyProtection="1">
      <alignment horizontal="right" vertical="center"/>
      <protection/>
    </xf>
    <xf numFmtId="165" fontId="6" fillId="34" borderId="21" xfId="44" applyNumberFormat="1" applyFont="1" applyFill="1" applyBorder="1" applyAlignment="1" applyProtection="1">
      <alignment horizontal="right" vertical="center"/>
      <protection/>
    </xf>
    <xf numFmtId="165" fontId="7" fillId="34" borderId="14" xfId="44" applyNumberFormat="1" applyFont="1" applyFill="1" applyBorder="1" applyAlignment="1">
      <alignment horizontal="right" vertical="center"/>
    </xf>
    <xf numFmtId="165" fontId="7" fillId="34" borderId="14" xfId="44" applyNumberFormat="1" applyFont="1" applyFill="1" applyBorder="1" applyAlignment="1" applyProtection="1">
      <alignment horizontal="right" vertical="center"/>
      <protection/>
    </xf>
    <xf numFmtId="0" fontId="7" fillId="34" borderId="22" xfId="0" applyFont="1" applyFill="1" applyBorder="1" applyAlignment="1">
      <alignment vertical="center"/>
    </xf>
    <xf numFmtId="0" fontId="6" fillId="34" borderId="23" xfId="0" applyFont="1" applyFill="1" applyBorder="1" applyAlignment="1">
      <alignment vertical="center"/>
    </xf>
    <xf numFmtId="165" fontId="6" fillId="34" borderId="24" xfId="44" applyNumberFormat="1" applyFont="1" applyFill="1" applyBorder="1" applyAlignment="1" applyProtection="1">
      <alignment horizontal="right" vertical="center"/>
      <protection/>
    </xf>
    <xf numFmtId="165" fontId="7" fillId="34" borderId="25" xfId="44" applyNumberFormat="1" applyFont="1" applyFill="1" applyBorder="1" applyAlignment="1" applyProtection="1">
      <alignment horizontal="right" vertical="center"/>
      <protection/>
    </xf>
    <xf numFmtId="0" fontId="7" fillId="34" borderId="0" xfId="0" applyFont="1" applyFill="1" applyBorder="1" applyAlignment="1">
      <alignment/>
    </xf>
    <xf numFmtId="0" fontId="5" fillId="33" borderId="11" xfId="0" applyFont="1" applyFill="1" applyBorder="1" applyAlignment="1">
      <alignment/>
    </xf>
    <xf numFmtId="0" fontId="0" fillId="33" borderId="12" xfId="0" applyFill="1" applyBorder="1" applyAlignment="1">
      <alignment/>
    </xf>
    <xf numFmtId="0" fontId="0" fillId="33" borderId="26" xfId="0" applyFill="1" applyBorder="1" applyAlignment="1">
      <alignment/>
    </xf>
    <xf numFmtId="0" fontId="0" fillId="34" borderId="0" xfId="0" applyFill="1" applyBorder="1" applyAlignment="1">
      <alignment/>
    </xf>
    <xf numFmtId="0" fontId="5" fillId="34" borderId="0" xfId="0" applyFont="1" applyFill="1" applyBorder="1" applyAlignment="1">
      <alignment/>
    </xf>
    <xf numFmtId="0" fontId="23" fillId="34" borderId="0" xfId="0" applyFont="1" applyFill="1" applyAlignment="1">
      <alignment/>
    </xf>
    <xf numFmtId="44" fontId="7" fillId="34" borderId="10" xfId="44" applyNumberFormat="1" applyFont="1" applyFill="1" applyBorder="1" applyAlignment="1">
      <alignment/>
    </xf>
    <xf numFmtId="3" fontId="24" fillId="34" borderId="0" xfId="0" applyNumberFormat="1" applyFont="1" applyFill="1" applyBorder="1" applyAlignment="1">
      <alignment horizontal="right" vertical="center" wrapText="1"/>
    </xf>
    <xf numFmtId="0" fontId="25" fillId="34" borderId="0" xfId="0" applyFont="1" applyFill="1" applyAlignment="1">
      <alignment horizontal="left" vertical="center"/>
    </xf>
    <xf numFmtId="0" fontId="25" fillId="34" borderId="0" xfId="0" applyFont="1" applyFill="1" applyAlignment="1">
      <alignment horizontal="right" vertical="center"/>
    </xf>
    <xf numFmtId="168" fontId="6" fillId="34" borderId="23" xfId="42" applyNumberFormat="1" applyFont="1" applyFill="1" applyBorder="1" applyAlignment="1">
      <alignment horizontal="right" vertical="center"/>
    </xf>
    <xf numFmtId="168" fontId="6" fillId="34" borderId="27" xfId="42" applyNumberFormat="1" applyFont="1" applyFill="1" applyBorder="1" applyAlignment="1">
      <alignment horizontal="right" vertical="center"/>
    </xf>
    <xf numFmtId="0" fontId="29" fillId="34" borderId="0" xfId="0" applyFont="1" applyFill="1" applyAlignment="1">
      <alignment/>
    </xf>
    <xf numFmtId="0" fontId="30" fillId="34" borderId="0" xfId="0" applyFont="1" applyFill="1" applyAlignment="1">
      <alignment/>
    </xf>
    <xf numFmtId="0" fontId="11" fillId="33" borderId="11" xfId="0" applyFont="1" applyFill="1" applyBorder="1" applyAlignment="1">
      <alignment horizontal="left" vertical="center"/>
    </xf>
    <xf numFmtId="0" fontId="31" fillId="34" borderId="0" xfId="0" applyFont="1" applyFill="1" applyBorder="1" applyAlignment="1">
      <alignment/>
    </xf>
    <xf numFmtId="0" fontId="31" fillId="34" borderId="0" xfId="0" applyFont="1" applyFill="1" applyAlignment="1">
      <alignment/>
    </xf>
    <xf numFmtId="0" fontId="32" fillId="34" borderId="0" xfId="0" applyFont="1" applyFill="1" applyAlignment="1">
      <alignment/>
    </xf>
    <xf numFmtId="0" fontId="20" fillId="34" borderId="0" xfId="0" applyFont="1" applyFill="1" applyAlignment="1">
      <alignment horizontal="left" vertical="center"/>
    </xf>
    <xf numFmtId="0" fontId="25" fillId="33" borderId="13" xfId="0" applyFont="1" applyFill="1" applyBorder="1" applyAlignment="1" applyProtection="1">
      <alignment horizontal="center"/>
      <protection locked="0"/>
    </xf>
    <xf numFmtId="0" fontId="11" fillId="33" borderId="11" xfId="0" applyFont="1" applyFill="1" applyBorder="1" applyAlignment="1" quotePrefix="1">
      <alignment vertical="center"/>
    </xf>
    <xf numFmtId="0" fontId="13" fillId="33" borderId="12" xfId="0" applyFont="1" applyFill="1" applyBorder="1" applyAlignment="1">
      <alignment vertical="center"/>
    </xf>
    <xf numFmtId="0" fontId="13" fillId="34" borderId="28" xfId="0" applyFont="1" applyFill="1" applyBorder="1" applyAlignment="1">
      <alignment vertical="center"/>
    </xf>
    <xf numFmtId="0" fontId="13" fillId="33" borderId="12" xfId="0" applyFont="1" applyFill="1" applyBorder="1" applyAlignment="1">
      <alignment horizontal="left" vertical="center"/>
    </xf>
    <xf numFmtId="0" fontId="13" fillId="34" borderId="0" xfId="0" applyFont="1" applyFill="1" applyBorder="1" applyAlignment="1">
      <alignment vertical="center"/>
    </xf>
    <xf numFmtId="0" fontId="13" fillId="34" borderId="29" xfId="0" applyFont="1" applyFill="1" applyBorder="1" applyAlignment="1">
      <alignment vertical="center"/>
    </xf>
    <xf numFmtId="0" fontId="13" fillId="33" borderId="11" xfId="0" applyFont="1" applyFill="1" applyBorder="1" applyAlignment="1">
      <alignment vertical="center"/>
    </xf>
    <xf numFmtId="0" fontId="0" fillId="33" borderId="12" xfId="0" applyFont="1" applyFill="1" applyBorder="1" applyAlignment="1">
      <alignment/>
    </xf>
    <xf numFmtId="0" fontId="11" fillId="33" borderId="26" xfId="0" applyFont="1" applyFill="1" applyBorder="1" applyAlignment="1">
      <alignment horizontal="left" vertical="center"/>
    </xf>
    <xf numFmtId="0" fontId="5" fillId="34" borderId="0" xfId="0" applyFont="1" applyFill="1" applyAlignment="1">
      <alignment horizontal="left"/>
    </xf>
    <xf numFmtId="0" fontId="6" fillId="34" borderId="0" xfId="0" applyFont="1" applyFill="1" applyBorder="1" applyAlignment="1">
      <alignment horizontal="left" vertical="center"/>
    </xf>
    <xf numFmtId="0" fontId="6" fillId="34" borderId="0" xfId="0" applyFont="1" applyFill="1" applyAlignment="1">
      <alignment vertical="top"/>
    </xf>
    <xf numFmtId="164" fontId="20" fillId="34" borderId="10" xfId="60" applyNumberFormat="1" applyFont="1" applyFill="1" applyBorder="1" applyAlignment="1">
      <alignment horizontal="center" vertical="top"/>
    </xf>
    <xf numFmtId="14" fontId="6" fillId="34" borderId="0" xfId="0" applyNumberFormat="1" applyFont="1" applyFill="1" applyAlignment="1">
      <alignment horizontal="left" vertical="center"/>
    </xf>
    <xf numFmtId="6" fontId="6" fillId="34" borderId="0" xfId="44" applyNumberFormat="1" applyFont="1" applyFill="1" applyBorder="1" applyAlignment="1">
      <alignment horizontal="right" vertical="center"/>
    </xf>
    <xf numFmtId="6" fontId="6" fillId="34" borderId="0" xfId="0" applyNumberFormat="1" applyFont="1" applyFill="1" applyBorder="1" applyAlignment="1">
      <alignment horizontal="right" vertical="center"/>
    </xf>
    <xf numFmtId="0" fontId="6" fillId="0" borderId="11" xfId="0" applyFont="1" applyBorder="1" applyAlignment="1">
      <alignment vertical="center"/>
    </xf>
    <xf numFmtId="166" fontId="19" fillId="34" borderId="12" xfId="42" applyNumberFormat="1" applyFont="1" applyFill="1" applyBorder="1" applyAlignment="1">
      <alignment vertical="center"/>
    </xf>
    <xf numFmtId="165" fontId="6" fillId="34" borderId="12" xfId="44" applyNumberFormat="1" applyFont="1" applyFill="1" applyBorder="1" applyAlignment="1">
      <alignment horizontal="right" vertical="center"/>
    </xf>
    <xf numFmtId="0" fontId="6" fillId="34" borderId="30" xfId="0" applyFont="1" applyFill="1" applyBorder="1" applyAlignment="1">
      <alignment vertical="center"/>
    </xf>
    <xf numFmtId="166" fontId="19" fillId="34" borderId="30" xfId="42" applyNumberFormat="1" applyFont="1" applyFill="1" applyBorder="1" applyAlignment="1">
      <alignment vertical="center"/>
    </xf>
    <xf numFmtId="165" fontId="6" fillId="34" borderId="30" xfId="44" applyNumberFormat="1" applyFont="1" applyFill="1" applyBorder="1" applyAlignment="1">
      <alignment horizontal="right" vertical="center"/>
    </xf>
    <xf numFmtId="166" fontId="19" fillId="34" borderId="14" xfId="42" applyNumberFormat="1" applyFont="1" applyFill="1" applyBorder="1" applyAlignment="1">
      <alignment vertical="center"/>
    </xf>
    <xf numFmtId="165" fontId="6" fillId="34" borderId="14" xfId="44" applyNumberFormat="1" applyFont="1" applyFill="1" applyBorder="1" applyAlignment="1">
      <alignment horizontal="right" vertical="center"/>
    </xf>
    <xf numFmtId="0" fontId="7" fillId="34" borderId="23" xfId="0" applyFont="1" applyFill="1" applyBorder="1" applyAlignment="1">
      <alignment vertical="center"/>
    </xf>
    <xf numFmtId="0" fontId="33" fillId="33" borderId="10" xfId="0" applyFont="1" applyFill="1" applyBorder="1" applyAlignment="1">
      <alignment horizontal="center" vertical="center"/>
    </xf>
    <xf numFmtId="0" fontId="0" fillId="34" borderId="0" xfId="0" applyFont="1" applyFill="1" applyAlignment="1">
      <alignment/>
    </xf>
    <xf numFmtId="3" fontId="12" fillId="34" borderId="0" xfId="0" applyNumberFormat="1" applyFont="1" applyFill="1" applyBorder="1" applyAlignment="1">
      <alignment horizontal="left"/>
    </xf>
    <xf numFmtId="3" fontId="21" fillId="34" borderId="0" xfId="0" applyNumberFormat="1" applyFont="1" applyFill="1" applyBorder="1" applyAlignment="1">
      <alignment horizontal="center"/>
    </xf>
    <xf numFmtId="0" fontId="0" fillId="0" borderId="0" xfId="0" applyFont="1" applyAlignment="1">
      <alignment/>
    </xf>
    <xf numFmtId="3" fontId="21" fillId="34" borderId="0" xfId="0" applyNumberFormat="1" applyFont="1" applyFill="1" applyBorder="1" applyAlignment="1">
      <alignment horizontal="center" wrapText="1"/>
    </xf>
    <xf numFmtId="0" fontId="4" fillId="34" borderId="0" xfId="0" applyFont="1" applyFill="1" applyAlignment="1">
      <alignment horizontal="left" vertical="center"/>
    </xf>
    <xf numFmtId="0" fontId="7" fillId="34" borderId="15" xfId="0" applyFont="1" applyFill="1" applyBorder="1" applyAlignment="1">
      <alignment vertical="center"/>
    </xf>
    <xf numFmtId="0" fontId="6" fillId="33" borderId="31" xfId="0" applyFont="1" applyFill="1" applyBorder="1" applyAlignment="1">
      <alignment vertical="center"/>
    </xf>
    <xf numFmtId="0" fontId="6" fillId="33" borderId="32" xfId="0" applyFont="1" applyFill="1" applyBorder="1" applyAlignment="1">
      <alignment vertical="center"/>
    </xf>
    <xf numFmtId="165" fontId="6" fillId="33" borderId="32" xfId="44" applyNumberFormat="1" applyFont="1" applyFill="1" applyBorder="1" applyAlignment="1" applyProtection="1">
      <alignment horizontal="right" vertical="center"/>
      <protection/>
    </xf>
    <xf numFmtId="165" fontId="6" fillId="33" borderId="33" xfId="44" applyNumberFormat="1" applyFont="1" applyFill="1" applyBorder="1" applyAlignment="1" applyProtection="1">
      <alignment horizontal="right" vertical="center"/>
      <protection/>
    </xf>
    <xf numFmtId="0" fontId="6" fillId="33" borderId="34" xfId="0" applyFont="1" applyFill="1" applyBorder="1" applyAlignment="1">
      <alignment vertical="center"/>
    </xf>
    <xf numFmtId="0" fontId="6" fillId="33" borderId="35" xfId="0" applyFont="1" applyFill="1" applyBorder="1" applyAlignment="1">
      <alignment vertical="center"/>
    </xf>
    <xf numFmtId="165" fontId="6" fillId="33" borderId="35" xfId="44" applyNumberFormat="1" applyFont="1" applyFill="1" applyBorder="1" applyAlignment="1" applyProtection="1">
      <alignment horizontal="right" vertical="center"/>
      <protection/>
    </xf>
    <xf numFmtId="165" fontId="6" fillId="33" borderId="36" xfId="44" applyNumberFormat="1" applyFont="1" applyFill="1" applyBorder="1" applyAlignment="1" applyProtection="1">
      <alignment horizontal="right" vertical="center"/>
      <protection/>
    </xf>
    <xf numFmtId="0" fontId="7" fillId="34" borderId="13" xfId="0" applyFont="1" applyFill="1" applyBorder="1" applyAlignment="1">
      <alignment vertical="center"/>
    </xf>
    <xf numFmtId="165" fontId="7" fillId="34" borderId="13" xfId="44" applyNumberFormat="1" applyFont="1" applyFill="1" applyBorder="1" applyAlignment="1" applyProtection="1">
      <alignment horizontal="right" vertical="center"/>
      <protection/>
    </xf>
    <xf numFmtId="0" fontId="34" fillId="34" borderId="0" xfId="0" applyFont="1" applyFill="1" applyAlignment="1">
      <alignment vertical="center"/>
    </xf>
    <xf numFmtId="0" fontId="7" fillId="34" borderId="28" xfId="0" applyFont="1" applyFill="1" applyBorder="1" applyAlignment="1">
      <alignment vertical="center"/>
    </xf>
    <xf numFmtId="0" fontId="6" fillId="34" borderId="0" xfId="0" applyFont="1" applyFill="1" applyBorder="1" applyAlignment="1">
      <alignment vertical="center"/>
    </xf>
    <xf numFmtId="0" fontId="7" fillId="34" borderId="0" xfId="0" applyFont="1" applyFill="1" applyBorder="1" applyAlignment="1">
      <alignment vertical="center"/>
    </xf>
    <xf numFmtId="165" fontId="7" fillId="34" borderId="0" xfId="44" applyNumberFormat="1" applyFont="1" applyFill="1" applyBorder="1" applyAlignment="1" applyProtection="1">
      <alignment horizontal="right" vertical="center"/>
      <protection/>
    </xf>
    <xf numFmtId="165" fontId="7" fillId="34" borderId="37" xfId="44" applyNumberFormat="1" applyFont="1" applyFill="1" applyBorder="1" applyAlignment="1" applyProtection="1">
      <alignment horizontal="right" vertical="center"/>
      <protection/>
    </xf>
    <xf numFmtId="165" fontId="7" fillId="34" borderId="16" xfId="44" applyNumberFormat="1" applyFont="1" applyFill="1" applyBorder="1" applyAlignment="1" applyProtection="1">
      <alignment horizontal="right" vertical="center"/>
      <protection/>
    </xf>
    <xf numFmtId="0" fontId="0" fillId="34" borderId="0" xfId="0" applyFont="1" applyFill="1" applyBorder="1" applyAlignment="1">
      <alignment/>
    </xf>
    <xf numFmtId="0" fontId="0" fillId="0" borderId="0" xfId="0" applyFont="1" applyBorder="1" applyAlignment="1">
      <alignment/>
    </xf>
    <xf numFmtId="165" fontId="7" fillId="34" borderId="0" xfId="44" applyNumberFormat="1" applyFont="1" applyFill="1" applyBorder="1" applyAlignment="1">
      <alignment horizontal="right" vertical="center"/>
    </xf>
    <xf numFmtId="165" fontId="7" fillId="34" borderId="23" xfId="44" applyNumberFormat="1" applyFont="1" applyFill="1" applyBorder="1" applyAlignment="1">
      <alignment horizontal="right" vertical="center"/>
    </xf>
    <xf numFmtId="0" fontId="0" fillId="34" borderId="28" xfId="0" applyFont="1" applyFill="1" applyBorder="1" applyAlignment="1">
      <alignment/>
    </xf>
    <xf numFmtId="165" fontId="7" fillId="34" borderId="38" xfId="44" applyNumberFormat="1" applyFont="1" applyFill="1" applyBorder="1" applyAlignment="1" applyProtection="1">
      <alignment horizontal="right" vertical="center"/>
      <protection/>
    </xf>
    <xf numFmtId="0" fontId="7" fillId="34" borderId="39" xfId="0" applyFont="1" applyFill="1" applyBorder="1" applyAlignment="1">
      <alignment vertical="center"/>
    </xf>
    <xf numFmtId="0" fontId="6" fillId="34" borderId="40" xfId="0" applyFont="1" applyFill="1" applyBorder="1" applyAlignment="1">
      <alignment vertical="center"/>
    </xf>
    <xf numFmtId="165" fontId="6" fillId="34" borderId="40" xfId="44" applyNumberFormat="1" applyFont="1" applyFill="1" applyBorder="1" applyAlignment="1" applyProtection="1">
      <alignment horizontal="right" vertical="center"/>
      <protection/>
    </xf>
    <xf numFmtId="165" fontId="6" fillId="34" borderId="41" xfId="44" applyNumberFormat="1" applyFont="1" applyFill="1" applyBorder="1" applyAlignment="1" applyProtection="1">
      <alignment horizontal="right" vertical="center"/>
      <protection/>
    </xf>
    <xf numFmtId="0" fontId="6" fillId="34" borderId="42" xfId="0" applyFont="1" applyFill="1" applyBorder="1" applyAlignment="1" applyProtection="1">
      <alignment vertical="center"/>
      <protection/>
    </xf>
    <xf numFmtId="0" fontId="6" fillId="34" borderId="43" xfId="0" applyFont="1" applyFill="1" applyBorder="1" applyAlignment="1" applyProtection="1">
      <alignment vertical="center"/>
      <protection/>
    </xf>
    <xf numFmtId="165" fontId="6" fillId="34" borderId="43" xfId="44" applyNumberFormat="1" applyFont="1" applyFill="1" applyBorder="1" applyAlignment="1" applyProtection="1">
      <alignment horizontal="right" vertical="center"/>
      <protection/>
    </xf>
    <xf numFmtId="0" fontId="6" fillId="34" borderId="42" xfId="0" applyFont="1" applyFill="1" applyBorder="1" applyAlignment="1">
      <alignment vertical="center"/>
    </xf>
    <xf numFmtId="0" fontId="6" fillId="34" borderId="43" xfId="0" applyFont="1" applyFill="1" applyBorder="1" applyAlignment="1">
      <alignment vertical="center"/>
    </xf>
    <xf numFmtId="0" fontId="21" fillId="34" borderId="30" xfId="0" applyFont="1" applyFill="1" applyBorder="1" applyAlignment="1">
      <alignment vertical="center"/>
    </xf>
    <xf numFmtId="166" fontId="35" fillId="34" borderId="30" xfId="42" applyNumberFormat="1" applyFont="1" applyFill="1" applyBorder="1" applyAlignment="1">
      <alignment vertical="center"/>
    </xf>
    <xf numFmtId="0" fontId="21" fillId="34" borderId="30" xfId="44" applyNumberFormat="1" applyFont="1" applyFill="1" applyBorder="1" applyAlignment="1">
      <alignment horizontal="right" vertical="center"/>
    </xf>
    <xf numFmtId="0" fontId="21" fillId="0" borderId="0" xfId="0" applyFont="1" applyAlignment="1">
      <alignment/>
    </xf>
    <xf numFmtId="0" fontId="36" fillId="34" borderId="0" xfId="0" applyFont="1" applyFill="1" applyAlignment="1">
      <alignment/>
    </xf>
    <xf numFmtId="0" fontId="36" fillId="0" borderId="44" xfId="0" applyFont="1" applyBorder="1" applyAlignment="1">
      <alignment vertical="center"/>
    </xf>
    <xf numFmtId="166" fontId="37" fillId="34" borderId="45" xfId="42" applyNumberFormat="1" applyFont="1" applyFill="1" applyBorder="1" applyAlignment="1">
      <alignment vertical="center"/>
    </xf>
    <xf numFmtId="165" fontId="36" fillId="34" borderId="0" xfId="44" applyNumberFormat="1" applyFont="1" applyFill="1" applyBorder="1" applyAlignment="1">
      <alignment horizontal="right" vertical="center"/>
    </xf>
    <xf numFmtId="165" fontId="36" fillId="34" borderId="45" xfId="44" applyNumberFormat="1" applyFont="1" applyFill="1" applyBorder="1" applyAlignment="1">
      <alignment horizontal="right" vertical="center"/>
    </xf>
    <xf numFmtId="0" fontId="36" fillId="0" borderId="0" xfId="0" applyFont="1" applyAlignment="1">
      <alignment/>
    </xf>
    <xf numFmtId="0" fontId="36" fillId="34" borderId="20" xfId="0" applyFont="1" applyFill="1" applyBorder="1" applyAlignment="1">
      <alignment vertical="center"/>
    </xf>
    <xf numFmtId="166" fontId="37" fillId="34" borderId="21" xfId="42" applyNumberFormat="1" applyFont="1" applyFill="1" applyBorder="1" applyAlignment="1">
      <alignment vertical="center"/>
    </xf>
    <xf numFmtId="0" fontId="3" fillId="34" borderId="0" xfId="0" applyFont="1" applyFill="1" applyAlignment="1">
      <alignment/>
    </xf>
    <xf numFmtId="0" fontId="36" fillId="34" borderId="13" xfId="0" applyFont="1" applyFill="1" applyBorder="1" applyAlignment="1">
      <alignment vertical="center"/>
    </xf>
    <xf numFmtId="0" fontId="3" fillId="34" borderId="13" xfId="0" applyFont="1" applyFill="1" applyBorder="1" applyAlignment="1">
      <alignment vertical="center"/>
    </xf>
    <xf numFmtId="165" fontId="3" fillId="34" borderId="13" xfId="44" applyNumberFormat="1" applyFont="1" applyFill="1" applyBorder="1" applyAlignment="1">
      <alignment horizontal="right" vertical="center"/>
    </xf>
    <xf numFmtId="0" fontId="3" fillId="0" borderId="0" xfId="0" applyFont="1" applyAlignment="1">
      <alignment/>
    </xf>
    <xf numFmtId="0" fontId="36" fillId="34" borderId="22" xfId="0" applyFont="1" applyFill="1" applyBorder="1" applyAlignment="1">
      <alignment vertical="center"/>
    </xf>
    <xf numFmtId="0" fontId="36" fillId="34" borderId="23" xfId="0" applyFont="1" applyFill="1" applyBorder="1" applyAlignment="1">
      <alignment vertical="center"/>
    </xf>
    <xf numFmtId="168" fontId="36" fillId="34" borderId="23" xfId="42" applyNumberFormat="1" applyFont="1" applyFill="1" applyBorder="1" applyAlignment="1">
      <alignment horizontal="right" vertical="center"/>
    </xf>
    <xf numFmtId="168" fontId="36" fillId="34" borderId="27" xfId="42" applyNumberFormat="1" applyFont="1" applyFill="1" applyBorder="1" applyAlignment="1">
      <alignment horizontal="right" vertical="center"/>
    </xf>
    <xf numFmtId="0" fontId="3" fillId="34" borderId="14" xfId="0" applyFont="1" applyFill="1" applyBorder="1" applyAlignment="1">
      <alignment vertical="center"/>
    </xf>
    <xf numFmtId="166" fontId="37" fillId="34" borderId="14" xfId="42" applyNumberFormat="1" applyFont="1" applyFill="1" applyBorder="1" applyAlignment="1">
      <alignment vertical="center"/>
    </xf>
    <xf numFmtId="165" fontId="36" fillId="34" borderId="14" xfId="44" applyNumberFormat="1" applyFont="1" applyFill="1" applyBorder="1" applyAlignment="1">
      <alignment horizontal="right" vertical="center"/>
    </xf>
    <xf numFmtId="3" fontId="3" fillId="34" borderId="0" xfId="0" applyNumberFormat="1" applyFont="1" applyFill="1" applyBorder="1" applyAlignment="1">
      <alignment horizontal="left" vertical="center"/>
    </xf>
    <xf numFmtId="0" fontId="36" fillId="34" borderId="0" xfId="0" applyFont="1" applyFill="1" applyAlignment="1">
      <alignment horizontal="right" vertical="center"/>
    </xf>
    <xf numFmtId="6" fontId="36" fillId="34" borderId="0" xfId="0" applyNumberFormat="1" applyFont="1" applyFill="1" applyAlignment="1">
      <alignment horizontal="right" vertical="center"/>
    </xf>
    <xf numFmtId="6" fontId="36" fillId="34" borderId="0" xfId="0" applyNumberFormat="1" applyFont="1" applyFill="1" applyBorder="1" applyAlignment="1">
      <alignment horizontal="right" vertical="center"/>
    </xf>
    <xf numFmtId="165" fontId="36" fillId="34" borderId="13" xfId="0" applyNumberFormat="1" applyFont="1" applyFill="1" applyBorder="1" applyAlignment="1">
      <alignment horizontal="right" vertical="center"/>
    </xf>
    <xf numFmtId="5" fontId="36" fillId="34" borderId="0" xfId="0" applyNumberFormat="1" applyFont="1" applyFill="1" applyAlignment="1">
      <alignment vertical="center"/>
    </xf>
    <xf numFmtId="6" fontId="36" fillId="34" borderId="0" xfId="44" applyNumberFormat="1" applyFont="1" applyFill="1" applyAlignment="1">
      <alignment horizontal="right" vertical="center"/>
    </xf>
    <xf numFmtId="8" fontId="0" fillId="34" borderId="0" xfId="0" applyNumberFormat="1" applyFill="1" applyAlignment="1">
      <alignment/>
    </xf>
    <xf numFmtId="42" fontId="6" fillId="35" borderId="10" xfId="0" applyNumberFormat="1" applyFont="1" applyFill="1" applyBorder="1" applyAlignment="1" applyProtection="1">
      <alignment horizontal="center" vertical="center"/>
      <protection locked="0"/>
    </xf>
    <xf numFmtId="164" fontId="20" fillId="35" borderId="10" xfId="60" applyNumberFormat="1" applyFont="1" applyFill="1" applyBorder="1" applyAlignment="1" applyProtection="1">
      <alignment horizontal="right"/>
      <protection locked="0"/>
    </xf>
    <xf numFmtId="42" fontId="6" fillId="35" borderId="10" xfId="44" applyNumberFormat="1" applyFont="1" applyFill="1" applyBorder="1" applyAlignment="1" applyProtection="1">
      <alignment horizontal="left" vertical="center" wrapText="1"/>
      <protection locked="0"/>
    </xf>
    <xf numFmtId="42" fontId="6" fillId="33" borderId="31" xfId="0" applyNumberFormat="1" applyFont="1" applyFill="1" applyBorder="1" applyAlignment="1">
      <alignment vertical="center"/>
    </xf>
    <xf numFmtId="42" fontId="6" fillId="33" borderId="34" xfId="0" applyNumberFormat="1" applyFont="1" applyFill="1" applyBorder="1" applyAlignment="1">
      <alignment vertical="center"/>
    </xf>
    <xf numFmtId="0" fontId="36" fillId="34" borderId="28" xfId="0" applyFont="1" applyFill="1" applyBorder="1" applyAlignment="1">
      <alignment/>
    </xf>
    <xf numFmtId="0" fontId="3" fillId="34" borderId="28" xfId="0" applyFont="1" applyFill="1" applyBorder="1" applyAlignment="1">
      <alignment/>
    </xf>
    <xf numFmtId="0" fontId="36" fillId="34" borderId="0" xfId="0" applyFont="1" applyFill="1" applyBorder="1" applyAlignment="1">
      <alignment/>
    </xf>
    <xf numFmtId="0" fontId="6" fillId="34" borderId="46" xfId="0" applyFont="1" applyFill="1" applyBorder="1" applyAlignment="1">
      <alignment horizontal="left" vertical="center" wrapText="1"/>
    </xf>
    <xf numFmtId="0" fontId="6" fillId="34" borderId="47" xfId="0" applyFont="1" applyFill="1" applyBorder="1" applyAlignment="1">
      <alignment horizontal="left" vertical="center" wrapText="1"/>
    </xf>
    <xf numFmtId="0" fontId="13" fillId="34" borderId="48" xfId="0" applyFont="1" applyFill="1" applyBorder="1" applyAlignment="1">
      <alignment horizontal="left" vertical="center" wrapText="1"/>
    </xf>
    <xf numFmtId="42" fontId="7" fillId="34" borderId="49" xfId="44" applyNumberFormat="1" applyFont="1" applyFill="1" applyBorder="1" applyAlignment="1" applyProtection="1">
      <alignment horizontal="center" vertical="center" wrapText="1"/>
      <protection/>
    </xf>
    <xf numFmtId="164" fontId="6" fillId="35" borderId="10" xfId="60" applyNumberFormat="1" applyFont="1" applyFill="1" applyBorder="1" applyAlignment="1" applyProtection="1">
      <alignment horizontal="center"/>
      <protection locked="0"/>
    </xf>
    <xf numFmtId="0" fontId="22" fillId="34" borderId="0" xfId="53" applyFill="1" applyAlignment="1" applyProtection="1">
      <alignment/>
      <protection/>
    </xf>
    <xf numFmtId="0" fontId="20" fillId="35" borderId="0" xfId="0" applyFont="1" applyFill="1" applyAlignment="1">
      <alignment/>
    </xf>
    <xf numFmtId="14" fontId="20" fillId="35" borderId="0" xfId="0" applyNumberFormat="1" applyFont="1" applyFill="1" applyAlignment="1">
      <alignment horizontal="left"/>
    </xf>
    <xf numFmtId="44" fontId="7" fillId="34" borderId="10" xfId="44" applyNumberFormat="1" applyFont="1" applyFill="1" applyBorder="1" applyAlignment="1" applyProtection="1">
      <alignment/>
      <protection/>
    </xf>
    <xf numFmtId="165" fontId="0" fillId="35" borderId="50" xfId="44" applyNumberFormat="1" applyFont="1" applyFill="1" applyBorder="1" applyAlignment="1" applyProtection="1">
      <alignment/>
      <protection locked="0"/>
    </xf>
    <xf numFmtId="10" fontId="0" fillId="35" borderId="51" xfId="60" applyNumberFormat="1" applyFont="1" applyFill="1" applyBorder="1" applyAlignment="1" applyProtection="1">
      <alignment/>
      <protection locked="0"/>
    </xf>
    <xf numFmtId="167" fontId="0" fillId="35" borderId="51" xfId="0" applyNumberFormat="1" applyFill="1" applyBorder="1" applyAlignment="1" applyProtection="1">
      <alignment/>
      <protection locked="0"/>
    </xf>
    <xf numFmtId="0" fontId="10" fillId="34" borderId="26" xfId="0" applyFont="1" applyFill="1" applyBorder="1" applyAlignment="1" applyProtection="1">
      <alignment/>
      <protection locked="0"/>
    </xf>
    <xf numFmtId="0" fontId="9" fillId="33" borderId="14" xfId="0" applyFont="1" applyFill="1" applyBorder="1" applyAlignment="1" applyProtection="1">
      <alignment/>
      <protection locked="0"/>
    </xf>
    <xf numFmtId="0" fontId="6" fillId="33" borderId="25" xfId="0" applyFont="1" applyFill="1" applyBorder="1" applyAlignment="1" applyProtection="1">
      <alignment/>
      <protection locked="0"/>
    </xf>
    <xf numFmtId="164" fontId="9" fillId="34" borderId="11" xfId="0" applyNumberFormat="1" applyFont="1" applyFill="1" applyBorder="1" applyAlignment="1" applyProtection="1">
      <alignment vertical="center"/>
      <protection locked="0"/>
    </xf>
    <xf numFmtId="0" fontId="25" fillId="33" borderId="17" xfId="0" applyFont="1" applyFill="1" applyBorder="1" applyAlignment="1">
      <alignment horizontal="left" vertical="top" wrapText="1"/>
    </xf>
    <xf numFmtId="0" fontId="6" fillId="34" borderId="47" xfId="0" applyFont="1" applyFill="1" applyBorder="1" applyAlignment="1" applyProtection="1">
      <alignment horizontal="left" vertical="center" wrapText="1"/>
      <protection locked="0"/>
    </xf>
    <xf numFmtId="42" fontId="6" fillId="35" borderId="52" xfId="0" applyNumberFormat="1" applyFont="1" applyFill="1" applyBorder="1" applyAlignment="1" applyProtection="1">
      <alignment horizontal="left" vertical="center"/>
      <protection locked="0"/>
    </xf>
    <xf numFmtId="42" fontId="6" fillId="35" borderId="10" xfId="0" applyNumberFormat="1" applyFont="1" applyFill="1" applyBorder="1" applyAlignment="1" applyProtection="1">
      <alignment horizontal="left" vertical="center"/>
      <protection locked="0"/>
    </xf>
    <xf numFmtId="0" fontId="7" fillId="34" borderId="0" xfId="0" applyFont="1" applyFill="1" applyAlignment="1">
      <alignment horizontal="center" vertical="center" wrapText="1"/>
    </xf>
    <xf numFmtId="42" fontId="6" fillId="34" borderId="53" xfId="44" applyNumberFormat="1" applyFont="1" applyFill="1" applyBorder="1" applyAlignment="1" applyProtection="1">
      <alignment horizontal="center" vertical="center" wrapText="1"/>
      <protection/>
    </xf>
    <xf numFmtId="42" fontId="6" fillId="34" borderId="54" xfId="44" applyNumberFormat="1" applyFont="1" applyFill="1" applyBorder="1" applyAlignment="1" applyProtection="1">
      <alignment horizontal="center" vertical="center" wrapText="1"/>
      <protection/>
    </xf>
    <xf numFmtId="42" fontId="6" fillId="34" borderId="55" xfId="44" applyNumberFormat="1" applyFont="1" applyFill="1" applyBorder="1" applyAlignment="1" applyProtection="1">
      <alignment horizontal="center" vertical="center" wrapText="1"/>
      <protection/>
    </xf>
    <xf numFmtId="42" fontId="6" fillId="34" borderId="56" xfId="44" applyNumberFormat="1" applyFont="1" applyFill="1" applyBorder="1" applyAlignment="1" applyProtection="1">
      <alignment horizontal="center" vertical="center" wrapText="1"/>
      <protection/>
    </xf>
    <xf numFmtId="42" fontId="6" fillId="34" borderId="57" xfId="44" applyNumberFormat="1" applyFont="1" applyFill="1" applyBorder="1" applyAlignment="1" applyProtection="1">
      <alignment horizontal="center" vertical="center" wrapText="1"/>
      <protection/>
    </xf>
    <xf numFmtId="42" fontId="6" fillId="34" borderId="58" xfId="44" applyNumberFormat="1" applyFont="1" applyFill="1" applyBorder="1" applyAlignment="1" applyProtection="1">
      <alignment horizontal="center" vertical="center" wrapText="1"/>
      <protection/>
    </xf>
    <xf numFmtId="42" fontId="7" fillId="34" borderId="59" xfId="44" applyNumberFormat="1" applyFont="1" applyFill="1" applyBorder="1" applyAlignment="1" applyProtection="1">
      <alignment horizontal="center" vertical="center" wrapText="1"/>
      <protection/>
    </xf>
    <xf numFmtId="42" fontId="7" fillId="34" borderId="60" xfId="44" applyNumberFormat="1" applyFont="1" applyFill="1" applyBorder="1" applyAlignment="1" applyProtection="1">
      <alignment horizontal="center" vertical="center" wrapText="1"/>
      <protection/>
    </xf>
    <xf numFmtId="41" fontId="6" fillId="35" borderId="52" xfId="42" applyNumberFormat="1" applyFont="1" applyFill="1" applyBorder="1" applyAlignment="1" applyProtection="1">
      <alignment horizontal="center" vertical="center"/>
      <protection locked="0"/>
    </xf>
    <xf numFmtId="165" fontId="6" fillId="35" borderId="61" xfId="44" applyNumberFormat="1" applyFont="1" applyFill="1" applyBorder="1" applyAlignment="1" applyProtection="1">
      <alignment horizontal="center" vertical="center"/>
      <protection locked="0"/>
    </xf>
    <xf numFmtId="41" fontId="6" fillId="35" borderId="10" xfId="42" applyNumberFormat="1" applyFont="1" applyFill="1" applyBorder="1" applyAlignment="1" applyProtection="1">
      <alignment horizontal="center" vertical="center"/>
      <protection locked="0"/>
    </xf>
    <xf numFmtId="165" fontId="6" fillId="35" borderId="11" xfId="44" applyNumberFormat="1" applyFont="1" applyFill="1" applyBorder="1" applyAlignment="1" applyProtection="1">
      <alignment horizontal="center" vertical="center"/>
      <protection locked="0"/>
    </xf>
    <xf numFmtId="41" fontId="6" fillId="35" borderId="49" xfId="42" applyNumberFormat="1" applyFont="1" applyFill="1" applyBorder="1" applyAlignment="1" applyProtection="1">
      <alignment horizontal="center" vertical="center"/>
      <protection locked="0"/>
    </xf>
    <xf numFmtId="165" fontId="6" fillId="35" borderId="62" xfId="44" applyNumberFormat="1" applyFont="1" applyFill="1" applyBorder="1" applyAlignment="1" applyProtection="1">
      <alignment horizontal="center" vertical="center"/>
      <protection locked="0"/>
    </xf>
    <xf numFmtId="41" fontId="7" fillId="34" borderId="63" xfId="42" applyNumberFormat="1" applyFont="1" applyFill="1" applyBorder="1" applyAlignment="1" applyProtection="1">
      <alignment horizontal="center" vertical="center"/>
      <protection/>
    </xf>
    <xf numFmtId="41" fontId="7" fillId="34" borderId="64" xfId="42" applyNumberFormat="1" applyFont="1" applyFill="1" applyBorder="1" applyAlignment="1" applyProtection="1">
      <alignment horizontal="center" vertical="center"/>
      <protection/>
    </xf>
    <xf numFmtId="0" fontId="2" fillId="34" borderId="0" xfId="0" applyFont="1" applyFill="1" applyAlignment="1" applyProtection="1">
      <alignment/>
      <protection/>
    </xf>
    <xf numFmtId="0" fontId="13" fillId="34" borderId="59" xfId="0" applyFont="1" applyFill="1" applyBorder="1" applyAlignment="1" applyProtection="1">
      <alignment horizontal="left" vertical="center" wrapText="1"/>
      <protection/>
    </xf>
    <xf numFmtId="0" fontId="6" fillId="34" borderId="0" xfId="0" applyFont="1" applyFill="1" applyAlignment="1" applyProtection="1">
      <alignment horizontal="right" vertical="center"/>
      <protection/>
    </xf>
    <xf numFmtId="0" fontId="7" fillId="34" borderId="0" xfId="0" applyFont="1" applyFill="1" applyAlignment="1" applyProtection="1">
      <alignment horizontal="right" vertical="center" wrapText="1"/>
      <protection/>
    </xf>
    <xf numFmtId="41" fontId="6" fillId="34" borderId="0" xfId="42" applyNumberFormat="1" applyFont="1" applyFill="1" applyBorder="1" applyAlignment="1" applyProtection="1">
      <alignment horizontal="right" vertical="center"/>
      <protection/>
    </xf>
    <xf numFmtId="165" fontId="6" fillId="34" borderId="0" xfId="44" applyNumberFormat="1" applyFont="1" applyFill="1" applyBorder="1" applyAlignment="1" applyProtection="1">
      <alignment horizontal="center" vertical="center"/>
      <protection/>
    </xf>
    <xf numFmtId="0" fontId="6" fillId="34" borderId="53" xfId="0" applyFont="1" applyFill="1" applyBorder="1" applyAlignment="1" applyProtection="1">
      <alignment horizontal="left" vertical="center" wrapText="1"/>
      <protection/>
    </xf>
    <xf numFmtId="0" fontId="6" fillId="34" borderId="55" xfId="0" applyFont="1" applyFill="1" applyBorder="1" applyAlignment="1" applyProtection="1">
      <alignment horizontal="left" vertical="center" wrapText="1"/>
      <protection/>
    </xf>
    <xf numFmtId="0" fontId="6" fillId="34" borderId="57" xfId="0" applyFont="1" applyFill="1" applyBorder="1" applyAlignment="1" applyProtection="1">
      <alignment horizontal="left" vertical="center" wrapText="1"/>
      <protection/>
    </xf>
    <xf numFmtId="0" fontId="13" fillId="34" borderId="0" xfId="0" applyFont="1" applyFill="1" applyBorder="1" applyAlignment="1" applyProtection="1">
      <alignment horizontal="left" vertical="center"/>
      <protection/>
    </xf>
    <xf numFmtId="41" fontId="6" fillId="34" borderId="0" xfId="42" applyNumberFormat="1" applyFont="1" applyFill="1" applyBorder="1" applyAlignment="1" applyProtection="1">
      <alignment horizontal="center" vertical="center"/>
      <protection/>
    </xf>
    <xf numFmtId="0" fontId="7" fillId="34" borderId="0" xfId="0" applyFont="1" applyFill="1" applyBorder="1" applyAlignment="1" applyProtection="1">
      <alignment horizontal="right" vertical="center" wrapText="1"/>
      <protection/>
    </xf>
    <xf numFmtId="0" fontId="15" fillId="34" borderId="0" xfId="0" applyFont="1" applyFill="1" applyAlignment="1" applyProtection="1">
      <alignment/>
      <protection/>
    </xf>
    <xf numFmtId="0" fontId="11" fillId="33" borderId="11" xfId="0" applyFont="1" applyFill="1" applyBorder="1" applyAlignment="1" applyProtection="1" quotePrefix="1">
      <alignment vertical="center"/>
      <protection/>
    </xf>
    <xf numFmtId="0" fontId="13" fillId="33" borderId="12" xfId="0" applyFont="1" applyFill="1" applyBorder="1" applyAlignment="1" applyProtection="1">
      <alignment vertical="center"/>
      <protection/>
    </xf>
    <xf numFmtId="0" fontId="14" fillId="34" borderId="0" xfId="0" applyFont="1" applyFill="1" applyAlignment="1" applyProtection="1">
      <alignment vertical="center"/>
      <protection/>
    </xf>
    <xf numFmtId="0" fontId="7" fillId="34" borderId="0" xfId="0" applyFont="1" applyFill="1" applyAlignment="1" applyProtection="1">
      <alignment horizontal="left" vertical="center"/>
      <protection/>
    </xf>
    <xf numFmtId="0" fontId="20" fillId="34" borderId="0" xfId="0" applyFont="1" applyFill="1" applyAlignment="1" applyProtection="1">
      <alignment horizontal="left" vertical="center"/>
      <protection/>
    </xf>
    <xf numFmtId="0" fontId="6" fillId="34" borderId="0" xfId="0" applyFont="1" applyFill="1" applyAlignment="1" applyProtection="1">
      <alignment horizontal="left" vertical="center"/>
      <protection/>
    </xf>
    <xf numFmtId="0" fontId="16" fillId="34" borderId="0" xfId="0" applyFont="1" applyFill="1" applyAlignment="1" applyProtection="1">
      <alignment horizontal="center" vertical="center"/>
      <protection/>
    </xf>
    <xf numFmtId="0" fontId="13" fillId="34" borderId="0" xfId="0" applyFont="1" applyFill="1" applyAlignment="1" applyProtection="1" quotePrefix="1">
      <alignment horizontal="left" vertical="center"/>
      <protection/>
    </xf>
    <xf numFmtId="0" fontId="13" fillId="34" borderId="0" xfId="0" applyFont="1" applyFill="1" applyAlignment="1" applyProtection="1">
      <alignment horizontal="left" vertical="center"/>
      <protection/>
    </xf>
    <xf numFmtId="0" fontId="6" fillId="34" borderId="0" xfId="0" applyFont="1" applyFill="1" applyAlignment="1" applyProtection="1">
      <alignment/>
      <protection/>
    </xf>
    <xf numFmtId="0" fontId="5" fillId="34" borderId="0" xfId="0" applyFont="1" applyFill="1" applyAlignment="1" applyProtection="1">
      <alignment/>
      <protection/>
    </xf>
    <xf numFmtId="0" fontId="5" fillId="0" borderId="0" xfId="0" applyFont="1" applyAlignment="1" applyProtection="1">
      <alignment/>
      <protection/>
    </xf>
    <xf numFmtId="0" fontId="7" fillId="33" borderId="10" xfId="0" applyFont="1" applyFill="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13" fillId="34" borderId="13" xfId="0" applyFont="1" applyFill="1" applyBorder="1" applyAlignment="1" applyProtection="1">
      <alignment horizontal="left" vertical="center"/>
      <protection/>
    </xf>
    <xf numFmtId="41" fontId="6" fillId="34" borderId="13" xfId="42" applyNumberFormat="1" applyFont="1" applyFill="1" applyBorder="1" applyAlignment="1" applyProtection="1">
      <alignment horizontal="center" vertical="center"/>
      <protection/>
    </xf>
    <xf numFmtId="165" fontId="6" fillId="34" borderId="13" xfId="44" applyNumberFormat="1" applyFont="1" applyFill="1" applyBorder="1" applyAlignment="1" applyProtection="1">
      <alignment horizontal="center" vertical="center"/>
      <protection/>
    </xf>
    <xf numFmtId="42" fontId="6" fillId="34" borderId="65" xfId="44" applyNumberFormat="1" applyFont="1" applyFill="1" applyBorder="1" applyAlignment="1" applyProtection="1">
      <alignment horizontal="center" vertical="center" wrapText="1"/>
      <protection locked="0"/>
    </xf>
    <xf numFmtId="42" fontId="6" fillId="34" borderId="66" xfId="44" applyNumberFormat="1" applyFont="1" applyFill="1" applyBorder="1" applyAlignment="1" applyProtection="1">
      <alignment horizontal="center" vertical="center" wrapText="1"/>
      <protection locked="0"/>
    </xf>
    <xf numFmtId="42" fontId="6" fillId="34" borderId="67" xfId="44" applyNumberFormat="1" applyFont="1" applyFill="1" applyBorder="1" applyAlignment="1" applyProtection="1">
      <alignment horizontal="center" vertical="center" wrapText="1"/>
      <protection locked="0"/>
    </xf>
    <xf numFmtId="0" fontId="2" fillId="34" borderId="0" xfId="0" applyFont="1" applyFill="1" applyBorder="1" applyAlignment="1">
      <alignment/>
    </xf>
    <xf numFmtId="0" fontId="2" fillId="0" borderId="0" xfId="0" applyFont="1" applyAlignment="1">
      <alignment/>
    </xf>
    <xf numFmtId="166" fontId="6" fillId="34" borderId="0" xfId="42" applyNumberFormat="1" applyFont="1" applyFill="1" applyBorder="1" applyAlignment="1">
      <alignment/>
    </xf>
    <xf numFmtId="0" fontId="13" fillId="35" borderId="68" xfId="0" applyFont="1" applyFill="1" applyBorder="1" applyAlignment="1">
      <alignment horizontal="center" vertical="center"/>
    </xf>
    <xf numFmtId="165" fontId="0" fillId="35" borderId="69" xfId="44" applyNumberFormat="1" applyFont="1" applyFill="1" applyBorder="1" applyAlignment="1" applyProtection="1">
      <alignment/>
      <protection locked="0"/>
    </xf>
    <xf numFmtId="0" fontId="36" fillId="0" borderId="0" xfId="0" applyFont="1" applyFill="1" applyAlignment="1">
      <alignment/>
    </xf>
    <xf numFmtId="0" fontId="36" fillId="0" borderId="20" xfId="0" applyFont="1" applyFill="1" applyBorder="1" applyAlignment="1">
      <alignment vertical="center"/>
    </xf>
    <xf numFmtId="166" fontId="37" fillId="0" borderId="21" xfId="42" applyNumberFormat="1" applyFont="1" applyFill="1" applyBorder="1" applyAlignment="1">
      <alignment vertical="center"/>
    </xf>
    <xf numFmtId="0" fontId="36" fillId="0" borderId="28" xfId="0" applyFont="1" applyFill="1" applyBorder="1" applyAlignment="1">
      <alignment/>
    </xf>
    <xf numFmtId="0" fontId="26" fillId="34" borderId="0" xfId="0" applyFont="1" applyFill="1" applyAlignment="1">
      <alignment horizontal="left" vertical="top" wrapText="1"/>
    </xf>
    <xf numFmtId="0" fontId="23" fillId="34" borderId="0" xfId="0" applyFont="1" applyFill="1" applyAlignment="1">
      <alignment horizontal="left" vertical="top" wrapText="1"/>
    </xf>
    <xf numFmtId="0" fontId="6" fillId="34" borderId="0" xfId="0" applyFont="1" applyFill="1" applyAlignment="1">
      <alignment horizontal="left" vertical="top" wrapText="1"/>
    </xf>
    <xf numFmtId="0" fontId="13" fillId="35" borderId="68" xfId="0" applyFont="1" applyFill="1" applyBorder="1" applyAlignment="1" applyProtection="1">
      <alignment horizontal="center" vertical="center"/>
      <protection/>
    </xf>
    <xf numFmtId="0" fontId="13" fillId="35" borderId="70" xfId="0" applyFont="1" applyFill="1" applyBorder="1" applyAlignment="1" applyProtection="1">
      <alignment horizontal="center" vertical="center"/>
      <protection/>
    </xf>
    <xf numFmtId="0" fontId="13" fillId="35" borderId="71" xfId="0" applyFont="1" applyFill="1" applyBorder="1" applyAlignment="1" applyProtection="1">
      <alignment horizontal="center" vertical="center"/>
      <protection/>
    </xf>
    <xf numFmtId="0" fontId="13" fillId="35" borderId="68" xfId="0" applyFont="1" applyFill="1" applyBorder="1" applyAlignment="1">
      <alignment horizontal="center" vertical="center"/>
    </xf>
    <xf numFmtId="0" fontId="13" fillId="35" borderId="70" xfId="0" applyFont="1" applyFill="1" applyBorder="1" applyAlignment="1">
      <alignment horizontal="center" vertical="center"/>
    </xf>
    <xf numFmtId="0" fontId="13" fillId="35" borderId="71" xfId="0" applyFont="1" applyFill="1" applyBorder="1" applyAlignment="1">
      <alignment horizontal="center" vertical="center"/>
    </xf>
    <xf numFmtId="0" fontId="13" fillId="33" borderId="10" xfId="0" applyFont="1" applyFill="1" applyBorder="1" applyAlignment="1" applyProtection="1">
      <alignment horizontal="center" vertical="center" wrapText="1"/>
      <protection/>
    </xf>
    <xf numFmtId="164" fontId="9" fillId="34" borderId="11" xfId="0" applyNumberFormat="1" applyFont="1" applyFill="1" applyBorder="1" applyAlignment="1" applyProtection="1">
      <alignment horizontal="center" vertical="center"/>
      <protection locked="0"/>
    </xf>
    <xf numFmtId="164" fontId="9" fillId="34" borderId="12" xfId="0" applyNumberFormat="1" applyFont="1" applyFill="1" applyBorder="1" applyAlignment="1" applyProtection="1">
      <alignment horizontal="center" vertical="center"/>
      <protection locked="0"/>
    </xf>
    <xf numFmtId="42" fontId="9" fillId="34" borderId="11" xfId="0" applyNumberFormat="1" applyFont="1" applyFill="1" applyBorder="1" applyAlignment="1" applyProtection="1">
      <alignment horizontal="center" vertical="center"/>
      <protection locked="0"/>
    </xf>
    <xf numFmtId="42" fontId="9" fillId="34" borderId="26" xfId="0" applyNumberFormat="1" applyFont="1" applyFill="1" applyBorder="1" applyAlignment="1" applyProtection="1">
      <alignment horizontal="center" vertical="center"/>
      <protection locked="0"/>
    </xf>
    <xf numFmtId="0" fontId="7" fillId="35" borderId="11" xfId="0" applyFont="1" applyFill="1" applyBorder="1" applyAlignment="1" applyProtection="1">
      <alignment horizontal="center"/>
      <protection locked="0"/>
    </xf>
    <xf numFmtId="0" fontId="7" fillId="35" borderId="12" xfId="0" applyFont="1" applyFill="1" applyBorder="1" applyAlignment="1" applyProtection="1">
      <alignment horizontal="center"/>
      <protection locked="0"/>
    </xf>
    <xf numFmtId="0" fontId="7" fillId="35" borderId="26" xfId="0" applyFont="1" applyFill="1" applyBorder="1" applyAlignment="1" applyProtection="1">
      <alignment horizontal="center"/>
      <protection locked="0"/>
    </xf>
    <xf numFmtId="0" fontId="6" fillId="34" borderId="20" xfId="44" applyNumberFormat="1" applyFont="1" applyFill="1" applyBorder="1" applyAlignment="1" applyProtection="1">
      <alignment horizontal="left" vertical="center" wrapText="1"/>
      <protection/>
    </xf>
    <xf numFmtId="0" fontId="6" fillId="34" borderId="21" xfId="44" applyNumberFormat="1"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47625</xdr:rowOff>
    </xdr:from>
    <xdr:to>
      <xdr:col>2</xdr:col>
      <xdr:colOff>1666875</xdr:colOff>
      <xdr:row>7</xdr:row>
      <xdr:rowOff>514350</xdr:rowOff>
    </xdr:to>
    <xdr:pic>
      <xdr:nvPicPr>
        <xdr:cNvPr id="1" name="Picture 1"/>
        <xdr:cNvPicPr preferRelativeResize="1">
          <a:picLocks noChangeAspect="1"/>
        </xdr:cNvPicPr>
      </xdr:nvPicPr>
      <xdr:blipFill>
        <a:blip r:embed="rId1"/>
        <a:stretch>
          <a:fillRect/>
        </a:stretch>
      </xdr:blipFill>
      <xdr:spPr>
        <a:xfrm>
          <a:off x="200025" y="209550"/>
          <a:ext cx="25527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0</xdr:colOff>
      <xdr:row>1</xdr:row>
      <xdr:rowOff>0</xdr:rowOff>
    </xdr:to>
    <xdr:pic>
      <xdr:nvPicPr>
        <xdr:cNvPr id="1" name="Picture 2"/>
        <xdr:cNvPicPr preferRelativeResize="1">
          <a:picLocks noChangeAspect="1"/>
        </xdr:cNvPicPr>
      </xdr:nvPicPr>
      <xdr:blipFill>
        <a:blip r:embed="rId1"/>
        <a:stretch>
          <a:fillRect/>
        </a:stretch>
      </xdr:blipFill>
      <xdr:spPr>
        <a:xfrm>
          <a:off x="76200" y="0"/>
          <a:ext cx="15906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0</xdr:colOff>
      <xdr:row>1</xdr:row>
      <xdr:rowOff>0</xdr:rowOff>
    </xdr:to>
    <xdr:pic>
      <xdr:nvPicPr>
        <xdr:cNvPr id="1" name="Picture 2"/>
        <xdr:cNvPicPr preferRelativeResize="1">
          <a:picLocks noChangeAspect="1"/>
        </xdr:cNvPicPr>
      </xdr:nvPicPr>
      <xdr:blipFill>
        <a:blip r:embed="rId1"/>
        <a:stretch>
          <a:fillRect/>
        </a:stretch>
      </xdr:blipFill>
      <xdr:spPr>
        <a:xfrm>
          <a:off x="76200" y="0"/>
          <a:ext cx="15906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mond.hudson@reinvestmen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Q27"/>
  <sheetViews>
    <sheetView tabSelected="1" zoomScale="115" zoomScaleNormal="115" zoomScalePageLayoutView="0" workbookViewId="0" topLeftCell="A1">
      <selection activeCell="C9" sqref="C9"/>
    </sheetView>
  </sheetViews>
  <sheetFormatPr defaultColWidth="9.140625" defaultRowHeight="12.75"/>
  <cols>
    <col min="1" max="1" width="1.1484375" style="15" customWidth="1"/>
    <col min="2" max="2" width="15.140625" style="15" customWidth="1"/>
    <col min="3" max="3" width="34.7109375" style="15" customWidth="1"/>
    <col min="4" max="4" width="12.421875" style="15" customWidth="1"/>
    <col min="5" max="8" width="9.140625" style="15" customWidth="1"/>
    <col min="9" max="9" width="23.7109375" style="15" customWidth="1"/>
    <col min="10" max="10" width="13.28125" style="15" customWidth="1"/>
    <col min="11" max="16384" width="9.140625" style="15" customWidth="1"/>
  </cols>
  <sheetData>
    <row r="2" spans="4:10" ht="12.75" customHeight="1">
      <c r="D2" s="296" t="s">
        <v>0</v>
      </c>
      <c r="E2" s="297"/>
      <c r="F2" s="297"/>
      <c r="G2" s="297"/>
      <c r="H2" s="297"/>
      <c r="I2" s="297"/>
      <c r="J2" s="297"/>
    </row>
    <row r="3" spans="4:10" ht="12.75">
      <c r="D3" s="297"/>
      <c r="E3" s="297"/>
      <c r="F3" s="297"/>
      <c r="G3" s="297"/>
      <c r="H3" s="297"/>
      <c r="I3" s="297"/>
      <c r="J3" s="297"/>
    </row>
    <row r="4" spans="4:10" ht="12.75">
      <c r="D4" s="297"/>
      <c r="E4" s="297"/>
      <c r="F4" s="297"/>
      <c r="G4" s="297"/>
      <c r="H4" s="297"/>
      <c r="I4" s="297"/>
      <c r="J4" s="297"/>
    </row>
    <row r="5" spans="4:10" ht="12.75">
      <c r="D5" s="297"/>
      <c r="E5" s="297"/>
      <c r="F5" s="297"/>
      <c r="G5" s="297"/>
      <c r="H5" s="297"/>
      <c r="I5" s="297"/>
      <c r="J5" s="297"/>
    </row>
    <row r="6" spans="4:10" ht="12.75">
      <c r="D6" s="297"/>
      <c r="E6" s="297"/>
      <c r="F6" s="297"/>
      <c r="G6" s="297"/>
      <c r="H6" s="297"/>
      <c r="I6" s="297"/>
      <c r="J6" s="297"/>
    </row>
    <row r="7" spans="4:10" ht="12.75">
      <c r="D7" s="297"/>
      <c r="E7" s="297"/>
      <c r="F7" s="297"/>
      <c r="G7" s="297"/>
      <c r="H7" s="297"/>
      <c r="I7" s="297"/>
      <c r="J7" s="297"/>
    </row>
    <row r="8" spans="4:10" ht="45.75" customHeight="1">
      <c r="D8" s="297"/>
      <c r="E8" s="297"/>
      <c r="F8" s="297"/>
      <c r="G8" s="297"/>
      <c r="H8" s="297"/>
      <c r="I8" s="297"/>
      <c r="J8" s="297"/>
    </row>
    <row r="9" spans="2:10" ht="18" customHeight="1">
      <c r="B9" s="106" t="s">
        <v>1</v>
      </c>
      <c r="C9" s="93"/>
      <c r="D9" s="93"/>
      <c r="E9" s="93"/>
      <c r="F9" s="93"/>
      <c r="G9" s="93"/>
      <c r="H9" s="93"/>
      <c r="I9" s="93"/>
      <c r="J9" s="94"/>
    </row>
    <row r="10" ht="7.5" customHeight="1"/>
    <row r="11" spans="2:4" ht="12.75">
      <c r="B11" s="16" t="s">
        <v>2</v>
      </c>
      <c r="C11" s="223" t="s">
        <v>3</v>
      </c>
      <c r="D11" s="104" t="s">
        <v>4</v>
      </c>
    </row>
    <row r="12" spans="2:4" ht="12.75">
      <c r="B12" s="16" t="s">
        <v>5</v>
      </c>
      <c r="C12" s="223" t="s">
        <v>6</v>
      </c>
      <c r="D12" s="104" t="s">
        <v>7</v>
      </c>
    </row>
    <row r="13" spans="2:4" ht="12.75">
      <c r="B13" s="16" t="s">
        <v>8</v>
      </c>
      <c r="C13" s="224">
        <v>44077</v>
      </c>
      <c r="D13" s="104" t="s">
        <v>9</v>
      </c>
    </row>
    <row r="14" spans="2:4" ht="12.75">
      <c r="B14" s="16" t="s">
        <v>10</v>
      </c>
      <c r="C14" s="223" t="s">
        <v>11</v>
      </c>
      <c r="D14" s="104" t="s">
        <v>12</v>
      </c>
    </row>
    <row r="15" spans="2:4" ht="17.25" customHeight="1">
      <c r="B15" s="16"/>
      <c r="C15" s="22"/>
      <c r="D15" s="17"/>
    </row>
    <row r="16" spans="2:10" ht="15" customHeight="1">
      <c r="B16" s="107" t="s">
        <v>13</v>
      </c>
      <c r="C16" s="287"/>
      <c r="D16" s="287"/>
      <c r="E16" s="287"/>
      <c r="F16" s="287"/>
      <c r="G16" s="287"/>
      <c r="H16" s="287"/>
      <c r="I16" s="287"/>
      <c r="J16" s="95"/>
    </row>
    <row r="17" spans="2:17" ht="31.5" customHeight="1">
      <c r="B17" s="298" t="s">
        <v>14</v>
      </c>
      <c r="C17" s="298"/>
      <c r="D17" s="298"/>
      <c r="E17" s="298"/>
      <c r="F17" s="298"/>
      <c r="G17" s="298"/>
      <c r="H17" s="298"/>
      <c r="I17" s="298"/>
      <c r="J17" s="298"/>
      <c r="K17" s="19"/>
      <c r="L17" s="19"/>
      <c r="M17" s="19"/>
      <c r="N17" s="19"/>
      <c r="O17" s="19"/>
      <c r="P17" s="19"/>
      <c r="Q17" s="20"/>
    </row>
    <row r="18" spans="2:17" ht="18" customHeight="1">
      <c r="B18" s="298" t="s">
        <v>15</v>
      </c>
      <c r="C18" s="298"/>
      <c r="D18" s="298"/>
      <c r="E18" s="298"/>
      <c r="F18" s="298"/>
      <c r="G18" s="298"/>
      <c r="H18" s="298"/>
      <c r="I18" s="298"/>
      <c r="J18" s="298"/>
      <c r="K18" s="21"/>
      <c r="L18" s="21"/>
      <c r="M18" s="21"/>
      <c r="N18" s="21"/>
      <c r="O18" s="21"/>
      <c r="P18" s="21"/>
      <c r="Q18" s="21"/>
    </row>
    <row r="19" spans="2:17" ht="18" customHeight="1">
      <c r="B19" s="298" t="s">
        <v>16</v>
      </c>
      <c r="C19" s="298"/>
      <c r="D19" s="298"/>
      <c r="E19" s="298"/>
      <c r="F19" s="298"/>
      <c r="G19" s="298"/>
      <c r="H19" s="298"/>
      <c r="I19" s="298"/>
      <c r="J19" s="298"/>
      <c r="K19" s="21"/>
      <c r="L19" s="21"/>
      <c r="M19" s="21"/>
      <c r="N19" s="21"/>
      <c r="O19" s="21"/>
      <c r="P19" s="21"/>
      <c r="Q19" s="21"/>
    </row>
    <row r="20" spans="2:17" ht="27.75" customHeight="1">
      <c r="B20" s="298" t="s">
        <v>17</v>
      </c>
      <c r="C20" s="298"/>
      <c r="D20" s="298"/>
      <c r="E20" s="298"/>
      <c r="F20" s="298"/>
      <c r="G20" s="298"/>
      <c r="H20" s="298"/>
      <c r="I20" s="298"/>
      <c r="J20" s="298"/>
      <c r="K20" s="19"/>
      <c r="L20" s="19"/>
      <c r="M20" s="19"/>
      <c r="N20" s="19"/>
      <c r="O20" s="19"/>
      <c r="P20" s="19"/>
      <c r="Q20" s="19"/>
    </row>
    <row r="21" spans="2:10" ht="12.75">
      <c r="B21" s="298" t="s">
        <v>18</v>
      </c>
      <c r="C21" s="298"/>
      <c r="D21" s="298"/>
      <c r="E21" s="298"/>
      <c r="F21" s="298"/>
      <c r="G21" s="298"/>
      <c r="H21" s="298"/>
      <c r="I21" s="298"/>
      <c r="J21" s="298"/>
    </row>
    <row r="24" ht="13.5">
      <c r="B24" s="108" t="s">
        <v>19</v>
      </c>
    </row>
    <row r="25" spans="1:3" ht="13.5">
      <c r="A25" s="109"/>
      <c r="B25" s="105" t="s">
        <v>20</v>
      </c>
      <c r="C25" s="15" t="s">
        <v>11</v>
      </c>
    </row>
    <row r="26" spans="2:3" ht="12.75">
      <c r="B26" s="16" t="s">
        <v>21</v>
      </c>
      <c r="C26" s="222" t="s">
        <v>22</v>
      </c>
    </row>
    <row r="27" spans="2:3" ht="12.75">
      <c r="B27" s="16" t="s">
        <v>23</v>
      </c>
      <c r="C27" s="15" t="s">
        <v>24</v>
      </c>
    </row>
  </sheetData>
  <sheetProtection/>
  <mergeCells count="6">
    <mergeCell ref="D2:J8"/>
    <mergeCell ref="B19:J19"/>
    <mergeCell ref="B20:J20"/>
    <mergeCell ref="B21:J21"/>
    <mergeCell ref="B17:J17"/>
    <mergeCell ref="B18:J18"/>
  </mergeCells>
  <hyperlinks>
    <hyperlink ref="C26" r:id="rId1" display="desmond.hudson@reinvestment.com"/>
  </hyperlinks>
  <printOptions/>
  <pageMargins left="0.75" right="0.75" top="1" bottom="1" header="0.5" footer="0.5"/>
  <pageSetup fitToHeight="1" fitToWidth="1" horizontalDpi="600" verticalDpi="600" orientation="portrait" scale="67" r:id="rId3"/>
  <drawing r:id="rId2"/>
</worksheet>
</file>

<file path=xl/worksheets/sheet2.xml><?xml version="1.0" encoding="utf-8"?>
<worksheet xmlns="http://schemas.openxmlformats.org/spreadsheetml/2006/main" xmlns:r="http://schemas.openxmlformats.org/officeDocument/2006/relationships">
  <dimension ref="A1:V30"/>
  <sheetViews>
    <sheetView zoomScalePageLayoutView="0" workbookViewId="0" topLeftCell="A1">
      <selection activeCell="B2" sqref="B2"/>
    </sheetView>
  </sheetViews>
  <sheetFormatPr defaultColWidth="8.8515625" defaultRowHeight="12.75"/>
  <cols>
    <col min="1" max="1" width="1.421875" style="23" customWidth="1"/>
    <col min="2" max="2" width="8.421875" style="8" customWidth="1"/>
    <col min="3" max="3" width="43.8515625" style="8" customWidth="1"/>
    <col min="4" max="4" width="15.57421875" style="8" customWidth="1"/>
    <col min="5" max="5" width="12.57421875" style="8" customWidth="1"/>
    <col min="6" max="6" width="12.421875" style="8" customWidth="1"/>
    <col min="7" max="7" width="13.8515625" style="8" customWidth="1"/>
    <col min="8" max="8" width="8.8515625" style="8" customWidth="1"/>
    <col min="9" max="22" width="8.8515625" style="23" customWidth="1"/>
    <col min="23" max="16384" width="8.8515625" style="8" customWidth="1"/>
  </cols>
  <sheetData>
    <row r="1" spans="1:8" s="23" customFormat="1" ht="8.25" customHeight="1">
      <c r="A1" s="266"/>
      <c r="B1" s="266"/>
      <c r="C1" s="266"/>
      <c r="D1" s="266"/>
      <c r="E1" s="266"/>
      <c r="F1" s="266"/>
      <c r="G1" s="266"/>
      <c r="H1" s="266"/>
    </row>
    <row r="2" spans="1:8" s="23" customFormat="1" ht="15">
      <c r="A2" s="266"/>
      <c r="B2" s="267" t="s">
        <v>25</v>
      </c>
      <c r="C2" s="268"/>
      <c r="D2" s="268"/>
      <c r="E2" s="299" t="s">
        <v>26</v>
      </c>
      <c r="F2" s="300"/>
      <c r="G2" s="301"/>
      <c r="H2" s="269"/>
    </row>
    <row r="3" spans="1:8" s="23" customFormat="1" ht="13.5">
      <c r="A3" s="266"/>
      <c r="B3" s="270" t="s">
        <v>27</v>
      </c>
      <c r="C3" s="271" t="str">
        <f>'Read First!'!C11</f>
        <v>Desmond's Day Care</v>
      </c>
      <c r="D3" s="272"/>
      <c r="E3" s="273"/>
      <c r="F3" s="269"/>
      <c r="G3" s="269"/>
      <c r="H3" s="269"/>
    </row>
    <row r="4" spans="1:8" s="23" customFormat="1" ht="4.5" customHeight="1">
      <c r="A4" s="266"/>
      <c r="B4" s="266"/>
      <c r="C4" s="274"/>
      <c r="D4" s="275"/>
      <c r="E4" s="273"/>
      <c r="F4" s="269"/>
      <c r="G4" s="269"/>
      <c r="H4" s="269"/>
    </row>
    <row r="5" spans="1:9" s="43" customFormat="1" ht="13.5">
      <c r="A5" s="254"/>
      <c r="B5" s="254"/>
      <c r="C5" s="29" t="s">
        <v>28</v>
      </c>
      <c r="D5" s="276"/>
      <c r="E5" s="276"/>
      <c r="F5" s="276"/>
      <c r="G5" s="276"/>
      <c r="H5" s="276"/>
      <c r="I5" s="30"/>
    </row>
    <row r="6" spans="1:22" s="32" customFormat="1" ht="39">
      <c r="A6" s="277"/>
      <c r="B6" s="278"/>
      <c r="C6" s="279" t="s">
        <v>29</v>
      </c>
      <c r="D6" s="279" t="s">
        <v>30</v>
      </c>
      <c r="E6" s="279" t="s">
        <v>31</v>
      </c>
      <c r="F6" s="279" t="s">
        <v>32</v>
      </c>
      <c r="G6" s="279" t="s">
        <v>33</v>
      </c>
      <c r="H6" s="280"/>
      <c r="I6" s="237"/>
      <c r="J6" s="16"/>
      <c r="K6" s="16"/>
      <c r="L6" s="16"/>
      <c r="M6" s="16"/>
      <c r="N6" s="16"/>
      <c r="O6" s="16"/>
      <c r="P6" s="16"/>
      <c r="Q6" s="16"/>
      <c r="R6" s="16"/>
      <c r="S6" s="16"/>
      <c r="T6" s="16"/>
      <c r="U6" s="16"/>
      <c r="V6" s="16"/>
    </row>
    <row r="7" spans="1:9" s="43" customFormat="1" ht="14.25" thickBot="1">
      <c r="A7" s="254"/>
      <c r="B7" s="254"/>
      <c r="C7" s="281" t="s">
        <v>34</v>
      </c>
      <c r="D7" s="282"/>
      <c r="E7" s="283"/>
      <c r="F7" s="37"/>
      <c r="G7" s="37"/>
      <c r="H7" s="256"/>
      <c r="I7" s="64"/>
    </row>
    <row r="8" spans="1:9" s="43" customFormat="1" ht="12.75">
      <c r="A8" s="254"/>
      <c r="B8" s="254"/>
      <c r="C8" s="260" t="s">
        <v>35</v>
      </c>
      <c r="D8" s="246">
        <v>0</v>
      </c>
      <c r="E8" s="247">
        <v>0</v>
      </c>
      <c r="F8" s="238">
        <f>+D8*E8*4</f>
        <v>0</v>
      </c>
      <c r="G8" s="239">
        <f>+F8*12</f>
        <v>0</v>
      </c>
      <c r="H8" s="256"/>
      <c r="I8" s="64"/>
    </row>
    <row r="9" spans="1:9" s="43" customFormat="1" ht="12.75">
      <c r="A9" s="254"/>
      <c r="B9" s="254"/>
      <c r="C9" s="261" t="s">
        <v>36</v>
      </c>
      <c r="D9" s="248">
        <v>0</v>
      </c>
      <c r="E9" s="249">
        <v>0</v>
      </c>
      <c r="F9" s="240">
        <f>+D9*E9*4</f>
        <v>0</v>
      </c>
      <c r="G9" s="241">
        <f>+F9*12</f>
        <v>0</v>
      </c>
      <c r="H9" s="256"/>
      <c r="I9" s="64"/>
    </row>
    <row r="10" spans="1:9" s="43" customFormat="1" ht="12.75">
      <c r="A10" s="254"/>
      <c r="B10" s="254"/>
      <c r="C10" s="261" t="s">
        <v>37</v>
      </c>
      <c r="D10" s="248">
        <v>0</v>
      </c>
      <c r="E10" s="249">
        <v>0</v>
      </c>
      <c r="F10" s="240">
        <f>+D10*E10*4</f>
        <v>0</v>
      </c>
      <c r="G10" s="241">
        <f>+F10*12</f>
        <v>0</v>
      </c>
      <c r="H10" s="256"/>
      <c r="I10" s="64"/>
    </row>
    <row r="11" spans="1:9" s="43" customFormat="1" ht="12.75">
      <c r="A11" s="254"/>
      <c r="B11" s="254"/>
      <c r="C11" s="261" t="s">
        <v>38</v>
      </c>
      <c r="D11" s="248">
        <v>0</v>
      </c>
      <c r="E11" s="249">
        <v>0</v>
      </c>
      <c r="F11" s="240">
        <f>+D11*E11*4</f>
        <v>0</v>
      </c>
      <c r="G11" s="241">
        <f>+F11*12</f>
        <v>0</v>
      </c>
      <c r="H11" s="256"/>
      <c r="I11" s="64"/>
    </row>
    <row r="12" spans="1:9" s="43" customFormat="1" ht="13.5" thickBot="1">
      <c r="A12" s="254"/>
      <c r="B12" s="254"/>
      <c r="C12" s="262" t="s">
        <v>39</v>
      </c>
      <c r="D12" s="250">
        <v>0</v>
      </c>
      <c r="E12" s="251">
        <v>0</v>
      </c>
      <c r="F12" s="242">
        <f>+D12*E12*4</f>
        <v>0</v>
      </c>
      <c r="G12" s="243">
        <f>+F12*12</f>
        <v>0</v>
      </c>
      <c r="H12" s="256"/>
      <c r="I12" s="64"/>
    </row>
    <row r="13" spans="1:9" s="43" customFormat="1" ht="14.25" thickBot="1">
      <c r="A13" s="254"/>
      <c r="B13" s="254"/>
      <c r="C13" s="255" t="s">
        <v>40</v>
      </c>
      <c r="D13" s="252">
        <f>SUM(D8:D12)</f>
        <v>0</v>
      </c>
      <c r="E13" s="253">
        <f>SUM(E8:E12)</f>
        <v>0</v>
      </c>
      <c r="F13" s="244">
        <f>SUM(F8:F12)</f>
        <v>0</v>
      </c>
      <c r="G13" s="245">
        <f>SUM(G8:G12)</f>
        <v>0</v>
      </c>
      <c r="H13" s="256"/>
      <c r="I13" s="64"/>
    </row>
    <row r="14" spans="1:9" s="43" customFormat="1" ht="12.75">
      <c r="A14" s="254"/>
      <c r="B14" s="254"/>
      <c r="C14" s="265"/>
      <c r="D14" s="258"/>
      <c r="E14" s="259"/>
      <c r="F14" s="39"/>
      <c r="G14" s="39"/>
      <c r="H14" s="256"/>
      <c r="I14" s="64"/>
    </row>
    <row r="15" spans="1:9" s="43" customFormat="1" ht="14.25" thickBot="1">
      <c r="A15" s="254"/>
      <c r="B15" s="254"/>
      <c r="C15" s="263" t="s">
        <v>41</v>
      </c>
      <c r="D15" s="264"/>
      <c r="E15" s="259"/>
      <c r="F15" s="39"/>
      <c r="G15" s="39"/>
      <c r="H15" s="256"/>
      <c r="I15" s="64"/>
    </row>
    <row r="16" spans="1:9" s="43" customFormat="1" ht="12.75">
      <c r="A16" s="254"/>
      <c r="B16" s="254"/>
      <c r="C16" s="260" t="s">
        <v>35</v>
      </c>
      <c r="D16" s="246">
        <v>0</v>
      </c>
      <c r="E16" s="247">
        <v>0</v>
      </c>
      <c r="F16" s="238">
        <f>+D16*E16*4</f>
        <v>0</v>
      </c>
      <c r="G16" s="239">
        <f>+F16*12</f>
        <v>0</v>
      </c>
      <c r="H16" s="256"/>
      <c r="I16" s="64"/>
    </row>
    <row r="17" spans="1:9" s="43" customFormat="1" ht="12.75">
      <c r="A17" s="254"/>
      <c r="B17" s="254"/>
      <c r="C17" s="261" t="s">
        <v>36</v>
      </c>
      <c r="D17" s="248">
        <v>0</v>
      </c>
      <c r="E17" s="249">
        <v>0</v>
      </c>
      <c r="F17" s="240">
        <f>+D17*E17*4</f>
        <v>0</v>
      </c>
      <c r="G17" s="241">
        <f>+F17*12</f>
        <v>0</v>
      </c>
      <c r="H17" s="256"/>
      <c r="I17" s="64"/>
    </row>
    <row r="18" spans="1:9" s="43" customFormat="1" ht="12.75">
      <c r="A18" s="254"/>
      <c r="B18" s="254"/>
      <c r="C18" s="261" t="s">
        <v>37</v>
      </c>
      <c r="D18" s="248">
        <v>0</v>
      </c>
      <c r="E18" s="249">
        <v>0</v>
      </c>
      <c r="F18" s="240">
        <f>+D18*E18*4</f>
        <v>0</v>
      </c>
      <c r="G18" s="241">
        <f>+F18*12</f>
        <v>0</v>
      </c>
      <c r="H18" s="256"/>
      <c r="I18" s="64"/>
    </row>
    <row r="19" spans="1:9" s="43" customFormat="1" ht="12.75">
      <c r="A19" s="254"/>
      <c r="B19" s="254"/>
      <c r="C19" s="261" t="s">
        <v>38</v>
      </c>
      <c r="D19" s="248">
        <v>0</v>
      </c>
      <c r="E19" s="249">
        <v>0</v>
      </c>
      <c r="F19" s="240">
        <f>+D19*E19*4</f>
        <v>0</v>
      </c>
      <c r="G19" s="241">
        <f>+F19*12</f>
        <v>0</v>
      </c>
      <c r="H19" s="256"/>
      <c r="I19" s="64"/>
    </row>
    <row r="20" spans="1:9" s="43" customFormat="1" ht="13.5" thickBot="1">
      <c r="A20" s="254"/>
      <c r="B20" s="254"/>
      <c r="C20" s="262" t="s">
        <v>39</v>
      </c>
      <c r="D20" s="250">
        <v>0</v>
      </c>
      <c r="E20" s="251">
        <v>0</v>
      </c>
      <c r="F20" s="242">
        <f>+D20*E20*4</f>
        <v>0</v>
      </c>
      <c r="G20" s="243">
        <f>+F20*12</f>
        <v>0</v>
      </c>
      <c r="H20" s="256"/>
      <c r="I20" s="64"/>
    </row>
    <row r="21" spans="1:9" s="43" customFormat="1" ht="14.25" thickBot="1">
      <c r="A21" s="254"/>
      <c r="B21" s="254"/>
      <c r="C21" s="255" t="s">
        <v>42</v>
      </c>
      <c r="D21" s="252">
        <f>SUM(D16:D20)</f>
        <v>0</v>
      </c>
      <c r="E21" s="253">
        <f>SUM(E16:E20)</f>
        <v>0</v>
      </c>
      <c r="F21" s="244">
        <f>SUM(F16:F20)</f>
        <v>0</v>
      </c>
      <c r="G21" s="245">
        <f>SUM(G16:G20)</f>
        <v>0</v>
      </c>
      <c r="H21" s="256"/>
      <c r="I21" s="64"/>
    </row>
    <row r="22" spans="1:9" s="43" customFormat="1" ht="12.75">
      <c r="A22" s="254"/>
      <c r="B22" s="254"/>
      <c r="C22" s="257"/>
      <c r="D22" s="258"/>
      <c r="E22" s="259"/>
      <c r="F22" s="39"/>
      <c r="G22" s="39"/>
      <c r="H22" s="256"/>
      <c r="I22" s="64"/>
    </row>
    <row r="23" spans="1:9" s="43" customFormat="1" ht="14.25" thickBot="1">
      <c r="A23" s="254"/>
      <c r="B23" s="254"/>
      <c r="C23" s="263" t="s">
        <v>43</v>
      </c>
      <c r="D23" s="264"/>
      <c r="E23" s="259"/>
      <c r="F23" s="39"/>
      <c r="G23" s="39"/>
      <c r="H23" s="256"/>
      <c r="I23" s="64"/>
    </row>
    <row r="24" spans="1:9" s="43" customFormat="1" ht="12.75">
      <c r="A24" s="254"/>
      <c r="B24" s="254"/>
      <c r="C24" s="260" t="s">
        <v>35</v>
      </c>
      <c r="D24" s="246">
        <v>0</v>
      </c>
      <c r="E24" s="247">
        <v>0</v>
      </c>
      <c r="F24" s="238">
        <f>+D24*E24*4</f>
        <v>0</v>
      </c>
      <c r="G24" s="239">
        <f>+F24*12</f>
        <v>0</v>
      </c>
      <c r="H24" s="256"/>
      <c r="I24" s="64"/>
    </row>
    <row r="25" spans="1:9" s="43" customFormat="1" ht="12.75">
      <c r="A25" s="254"/>
      <c r="B25" s="254"/>
      <c r="C25" s="261" t="s">
        <v>36</v>
      </c>
      <c r="D25" s="248">
        <v>0</v>
      </c>
      <c r="E25" s="249">
        <v>0</v>
      </c>
      <c r="F25" s="240">
        <f>+D25*E25*4</f>
        <v>0</v>
      </c>
      <c r="G25" s="241">
        <f>+F25*12</f>
        <v>0</v>
      </c>
      <c r="H25" s="256"/>
      <c r="I25" s="64"/>
    </row>
    <row r="26" spans="1:9" s="43" customFormat="1" ht="12.75">
      <c r="A26" s="254"/>
      <c r="B26" s="254"/>
      <c r="C26" s="261" t="s">
        <v>37</v>
      </c>
      <c r="D26" s="248">
        <v>0</v>
      </c>
      <c r="E26" s="249">
        <v>0</v>
      </c>
      <c r="F26" s="240">
        <f>+D26*E26*4</f>
        <v>0</v>
      </c>
      <c r="G26" s="241">
        <f>+F26*12</f>
        <v>0</v>
      </c>
      <c r="H26" s="256"/>
      <c r="I26" s="64"/>
    </row>
    <row r="27" spans="1:9" s="43" customFormat="1" ht="12.75">
      <c r="A27" s="254"/>
      <c r="B27" s="254"/>
      <c r="C27" s="261" t="s">
        <v>38</v>
      </c>
      <c r="D27" s="248">
        <v>0</v>
      </c>
      <c r="E27" s="249">
        <v>0</v>
      </c>
      <c r="F27" s="240">
        <f>+D27*E27*4</f>
        <v>0</v>
      </c>
      <c r="G27" s="241">
        <f>+F27*12</f>
        <v>0</v>
      </c>
      <c r="H27" s="256"/>
      <c r="I27" s="64"/>
    </row>
    <row r="28" spans="1:9" s="43" customFormat="1" ht="13.5" thickBot="1">
      <c r="A28" s="254"/>
      <c r="B28" s="254"/>
      <c r="C28" s="262" t="s">
        <v>39</v>
      </c>
      <c r="D28" s="250">
        <v>0</v>
      </c>
      <c r="E28" s="251">
        <v>0</v>
      </c>
      <c r="F28" s="242">
        <f>+D28*E28*4</f>
        <v>0</v>
      </c>
      <c r="G28" s="243">
        <f>+F28*12</f>
        <v>0</v>
      </c>
      <c r="H28" s="256"/>
      <c r="I28" s="64"/>
    </row>
    <row r="29" spans="1:9" s="43" customFormat="1" ht="14.25" thickBot="1">
      <c r="A29" s="254"/>
      <c r="B29" s="254"/>
      <c r="C29" s="255" t="s">
        <v>44</v>
      </c>
      <c r="D29" s="252">
        <f>SUM(D24:D28)</f>
        <v>0</v>
      </c>
      <c r="E29" s="253">
        <f>SUM(E24:E28)</f>
        <v>0</v>
      </c>
      <c r="F29" s="244">
        <f>SUM(F24:F28)</f>
        <v>0</v>
      </c>
      <c r="G29" s="245">
        <f>SUM(G24:G28)</f>
        <v>0</v>
      </c>
      <c r="H29" s="256"/>
      <c r="I29" s="64"/>
    </row>
    <row r="30" spans="1:9" s="43" customFormat="1" ht="12.75">
      <c r="A30" s="254"/>
      <c r="B30" s="254"/>
      <c r="C30" s="257"/>
      <c r="D30" s="258"/>
      <c r="E30" s="259"/>
      <c r="F30" s="39"/>
      <c r="G30" s="39"/>
      <c r="H30" s="256"/>
      <c r="I30" s="64"/>
    </row>
    <row r="31" s="23" customFormat="1" ht="13.5"/>
    <row r="32" s="23" customFormat="1" ht="13.5"/>
    <row r="33" s="23" customFormat="1" ht="13.5"/>
    <row r="34" s="23" customFormat="1" ht="13.5"/>
    <row r="35" s="23" customFormat="1" ht="13.5"/>
    <row r="36" s="23" customFormat="1" ht="13.5"/>
    <row r="37" s="23" customFormat="1" ht="13.5"/>
    <row r="38" s="23" customFormat="1" ht="13.5"/>
    <row r="39" s="23" customFormat="1" ht="13.5"/>
    <row r="40" s="23" customFormat="1" ht="13.5"/>
    <row r="41" s="23" customFormat="1" ht="13.5"/>
    <row r="42" s="23" customFormat="1" ht="13.5"/>
    <row r="43" s="23" customFormat="1" ht="13.5"/>
    <row r="44" s="23" customFormat="1" ht="13.5"/>
    <row r="45" s="23" customFormat="1" ht="13.5"/>
    <row r="46" s="23" customFormat="1" ht="13.5"/>
    <row r="47" s="23" customFormat="1" ht="13.5"/>
    <row r="48" s="23" customFormat="1" ht="13.5"/>
    <row r="49" s="23" customFormat="1" ht="13.5"/>
    <row r="50" s="23" customFormat="1" ht="13.5"/>
    <row r="51" s="23" customFormat="1" ht="13.5"/>
    <row r="52" s="23" customFormat="1" ht="13.5"/>
    <row r="53" s="23" customFormat="1" ht="13.5"/>
    <row r="54" s="23" customFormat="1" ht="13.5"/>
    <row r="55" s="23" customFormat="1" ht="13.5"/>
    <row r="56" s="23" customFormat="1" ht="13.5"/>
    <row r="57" s="23" customFormat="1" ht="13.5"/>
    <row r="58" s="23" customFormat="1" ht="13.5"/>
    <row r="59" s="23" customFormat="1" ht="13.5"/>
    <row r="60" s="23" customFormat="1" ht="13.5"/>
    <row r="61" s="23" customFormat="1" ht="13.5"/>
    <row r="62" s="23" customFormat="1" ht="13.5"/>
    <row r="63" s="23" customFormat="1" ht="13.5"/>
    <row r="64" s="23" customFormat="1" ht="13.5"/>
    <row r="65" s="23" customFormat="1" ht="13.5"/>
    <row r="66" s="23" customFormat="1" ht="13.5"/>
    <row r="67" s="23" customFormat="1" ht="13.5"/>
    <row r="68" s="23" customFormat="1" ht="13.5"/>
    <row r="69" s="23" customFormat="1" ht="13.5"/>
    <row r="70" s="23" customFormat="1" ht="13.5"/>
    <row r="71" s="23" customFormat="1" ht="13.5"/>
    <row r="72" s="23" customFormat="1" ht="13.5"/>
    <row r="73" s="23" customFormat="1" ht="13.5"/>
    <row r="74" s="23" customFormat="1" ht="13.5"/>
    <row r="75" s="23" customFormat="1" ht="13.5"/>
    <row r="76" s="23" customFormat="1" ht="13.5"/>
    <row r="77" s="23" customFormat="1" ht="13.5"/>
    <row r="78" s="23" customFormat="1" ht="13.5"/>
    <row r="79" s="23" customFormat="1" ht="13.5"/>
    <row r="80" s="23" customFormat="1" ht="13.5"/>
    <row r="81" s="23" customFormat="1" ht="13.5"/>
    <row r="82" s="23" customFormat="1" ht="13.5"/>
    <row r="83" s="23" customFormat="1" ht="13.5"/>
    <row r="84" s="23" customFormat="1" ht="13.5"/>
    <row r="85" s="23" customFormat="1" ht="13.5"/>
    <row r="86" s="23" customFormat="1" ht="13.5"/>
    <row r="87" s="23" customFormat="1" ht="13.5"/>
    <row r="88" s="23" customFormat="1" ht="13.5"/>
    <row r="89" s="23" customFormat="1" ht="13.5"/>
    <row r="90" s="23" customFormat="1" ht="13.5"/>
    <row r="91" s="23" customFormat="1" ht="13.5"/>
    <row r="92" s="23" customFormat="1" ht="13.5"/>
    <row r="93" s="23" customFormat="1" ht="13.5"/>
    <row r="94" s="23" customFormat="1" ht="13.5"/>
    <row r="95" s="23" customFormat="1" ht="13.5"/>
    <row r="96" s="23" customFormat="1" ht="13.5"/>
    <row r="97" s="23" customFormat="1" ht="13.5"/>
    <row r="98" s="23" customFormat="1" ht="13.5"/>
    <row r="99" s="23" customFormat="1" ht="13.5"/>
    <row r="100" s="23" customFormat="1" ht="13.5"/>
    <row r="101" s="23" customFormat="1" ht="13.5"/>
    <row r="102" s="23" customFormat="1" ht="13.5"/>
    <row r="103" s="23" customFormat="1" ht="13.5"/>
    <row r="104" s="23" customFormat="1" ht="13.5"/>
    <row r="105" s="23" customFormat="1" ht="13.5"/>
    <row r="106" s="23" customFormat="1" ht="13.5"/>
    <row r="107" s="23" customFormat="1" ht="13.5"/>
    <row r="108" s="23" customFormat="1" ht="13.5"/>
    <row r="109" s="23" customFormat="1" ht="13.5"/>
    <row r="110" s="23" customFormat="1" ht="13.5"/>
    <row r="111" s="23" customFormat="1" ht="13.5"/>
    <row r="112" s="23" customFormat="1" ht="13.5"/>
    <row r="113" s="23" customFormat="1" ht="13.5"/>
    <row r="114" s="23" customFormat="1" ht="13.5"/>
  </sheetData>
  <sheetProtection sheet="1"/>
  <mergeCells count="1">
    <mergeCell ref="E2:G2"/>
  </mergeCells>
  <printOptions/>
  <pageMargins left="0.7" right="0.7" top="0.75" bottom="0.75" header="0.3" footer="0.3"/>
  <pageSetup orientation="portrait" paperSize="9"/>
  <colBreaks count="1" manualBreakCount="1">
    <brk id="8" max="65535" man="1"/>
  </colBreaks>
</worksheet>
</file>

<file path=xl/worksheets/sheet3.xml><?xml version="1.0" encoding="utf-8"?>
<worksheet xmlns="http://schemas.openxmlformats.org/spreadsheetml/2006/main" xmlns:r="http://schemas.openxmlformats.org/officeDocument/2006/relationships">
  <sheetPr codeName="Sheet2"/>
  <dimension ref="A2:W35"/>
  <sheetViews>
    <sheetView view="pageBreakPreview" zoomScaleNormal="80" zoomScaleSheetLayoutView="100" zoomScalePageLayoutView="0" workbookViewId="0" topLeftCell="A1">
      <selection activeCell="D8" sqref="D8"/>
    </sheetView>
  </sheetViews>
  <sheetFormatPr defaultColWidth="8.8515625" defaultRowHeight="12.75"/>
  <cols>
    <col min="1" max="1" width="1.421875" style="23" customWidth="1"/>
    <col min="2" max="2" width="8.421875" style="8" customWidth="1"/>
    <col min="3" max="3" width="35.7109375" style="8" customWidth="1"/>
    <col min="4" max="4" width="15.57421875" style="8" customWidth="1"/>
    <col min="5" max="5" width="24.8515625" style="8" customWidth="1"/>
    <col min="6" max="6" width="12.57421875" style="8" customWidth="1"/>
    <col min="7" max="7" width="12.421875" style="8" customWidth="1"/>
    <col min="8" max="8" width="13.8515625" style="8" customWidth="1"/>
    <col min="9" max="9" width="8.8515625" style="8" customWidth="1"/>
    <col min="10" max="23" width="8.8515625" style="23" customWidth="1"/>
    <col min="24" max="16384" width="8.8515625" style="8" customWidth="1"/>
  </cols>
  <sheetData>
    <row r="1" s="23" customFormat="1" ht="8.25" customHeight="1"/>
    <row r="2" spans="2:9" s="23" customFormat="1" ht="15">
      <c r="B2" s="112" t="s">
        <v>45</v>
      </c>
      <c r="C2" s="113"/>
      <c r="D2" s="113"/>
      <c r="E2" s="114"/>
      <c r="F2" s="302" t="s">
        <v>26</v>
      </c>
      <c r="G2" s="303"/>
      <c r="H2" s="304"/>
      <c r="I2" s="25"/>
    </row>
    <row r="3" spans="2:9" s="23" customFormat="1" ht="13.5">
      <c r="B3" s="36" t="s">
        <v>27</v>
      </c>
      <c r="C3" s="110" t="str">
        <f>'Read First!'!$C$11</f>
        <v>Desmond's Day Care</v>
      </c>
      <c r="D3" s="45"/>
      <c r="E3" s="28"/>
      <c r="F3" s="28"/>
      <c r="G3" s="25"/>
      <c r="H3" s="25"/>
      <c r="I3" s="25"/>
    </row>
    <row r="4" spans="3:9" s="23" customFormat="1" ht="4.5" customHeight="1">
      <c r="C4" s="26"/>
      <c r="D4" s="27"/>
      <c r="E4" s="28"/>
      <c r="F4" s="28"/>
      <c r="G4" s="25"/>
      <c r="H4" s="25"/>
      <c r="I4" s="25"/>
    </row>
    <row r="5" spans="1:19" s="18" customFormat="1" ht="13.5">
      <c r="A5" s="43"/>
      <c r="B5" s="43"/>
      <c r="C5" s="29"/>
      <c r="D5" s="30"/>
      <c r="E5" s="30"/>
      <c r="F5" s="30"/>
      <c r="G5" s="30"/>
      <c r="H5" s="30"/>
      <c r="I5" s="30"/>
      <c r="J5" s="30"/>
      <c r="K5" s="43"/>
      <c r="L5" s="43"/>
      <c r="M5" s="43"/>
      <c r="N5" s="43"/>
      <c r="O5" s="43"/>
      <c r="P5" s="43"/>
      <c r="Q5" s="43"/>
      <c r="R5" s="43"/>
      <c r="S5" s="43"/>
    </row>
    <row r="6" spans="1:19" s="32" customFormat="1" ht="27">
      <c r="A6" s="16"/>
      <c r="C6" s="9" t="s">
        <v>46</v>
      </c>
      <c r="D6" s="9" t="s">
        <v>47</v>
      </c>
      <c r="E6" s="9" t="s">
        <v>48</v>
      </c>
      <c r="F6" s="31"/>
      <c r="G6" s="16"/>
      <c r="H6" s="16"/>
      <c r="I6" s="16"/>
      <c r="J6" s="16"/>
      <c r="K6" s="16"/>
      <c r="L6" s="16"/>
      <c r="M6" s="16"/>
      <c r="N6" s="16"/>
      <c r="O6" s="16"/>
      <c r="P6" s="16"/>
      <c r="Q6" s="16"/>
      <c r="R6" s="16"/>
      <c r="S6" s="16"/>
    </row>
    <row r="7" spans="1:19" s="18" customFormat="1" ht="14.25" thickBot="1">
      <c r="A7" s="43"/>
      <c r="B7" s="43"/>
      <c r="C7" s="40"/>
      <c r="D7" s="37"/>
      <c r="E7" s="33"/>
      <c r="F7" s="33"/>
      <c r="G7" s="43"/>
      <c r="H7" s="43"/>
      <c r="I7" s="43"/>
      <c r="J7" s="43"/>
      <c r="K7" s="43"/>
      <c r="L7" s="43"/>
      <c r="M7" s="43"/>
      <c r="N7" s="43"/>
      <c r="O7" s="43"/>
      <c r="P7" s="43"/>
      <c r="Q7" s="43"/>
      <c r="R7" s="43"/>
      <c r="S7" s="43"/>
    </row>
    <row r="8" spans="1:19" s="18" customFormat="1" ht="12.75">
      <c r="A8" s="43"/>
      <c r="B8" s="43"/>
      <c r="C8" s="217" t="s">
        <v>34</v>
      </c>
      <c r="D8" s="235">
        <f>'Classroom Revenue'!G13</f>
        <v>0</v>
      </c>
      <c r="E8" s="284"/>
      <c r="F8" s="33"/>
      <c r="G8" s="43"/>
      <c r="H8" s="43"/>
      <c r="I8" s="43"/>
      <c r="J8" s="43"/>
      <c r="K8" s="43"/>
      <c r="L8" s="43"/>
      <c r="M8" s="43"/>
      <c r="N8" s="43"/>
      <c r="O8" s="43"/>
      <c r="P8" s="43"/>
      <c r="Q8" s="43"/>
      <c r="R8" s="43"/>
      <c r="S8" s="43"/>
    </row>
    <row r="9" spans="1:19" s="18" customFormat="1" ht="26.25">
      <c r="A9" s="43"/>
      <c r="B9" s="43"/>
      <c r="C9" s="218" t="s">
        <v>49</v>
      </c>
      <c r="D9" s="236">
        <f>'Classroom Revenue'!G21</f>
        <v>0</v>
      </c>
      <c r="E9" s="285"/>
      <c r="F9" s="33"/>
      <c r="G9" s="43"/>
      <c r="H9" s="43"/>
      <c r="I9" s="43"/>
      <c r="J9" s="43"/>
      <c r="K9" s="43"/>
      <c r="L9" s="43"/>
      <c r="M9" s="43"/>
      <c r="N9" s="43"/>
      <c r="O9" s="43"/>
      <c r="P9" s="43"/>
      <c r="Q9" s="43"/>
      <c r="R9" s="43"/>
      <c r="S9" s="43"/>
    </row>
    <row r="10" spans="1:19" s="18" customFormat="1" ht="26.25">
      <c r="A10" s="43"/>
      <c r="B10" s="43"/>
      <c r="C10" s="218" t="s">
        <v>50</v>
      </c>
      <c r="D10" s="236">
        <f>'Classroom Revenue'!G29</f>
        <v>0</v>
      </c>
      <c r="E10" s="285"/>
      <c r="F10" s="33"/>
      <c r="G10" s="43"/>
      <c r="H10" s="43"/>
      <c r="I10" s="43"/>
      <c r="J10" s="43"/>
      <c r="K10" s="43"/>
      <c r="L10" s="43"/>
      <c r="M10" s="43"/>
      <c r="N10" s="43"/>
      <c r="O10" s="43"/>
      <c r="P10" s="43"/>
      <c r="Q10" s="43"/>
      <c r="R10" s="43"/>
      <c r="S10" s="43"/>
    </row>
    <row r="11" spans="1:19" s="18" customFormat="1" ht="12.75">
      <c r="A11" s="43"/>
      <c r="B11" s="43"/>
      <c r="C11" s="218" t="s">
        <v>51</v>
      </c>
      <c r="D11" s="236">
        <v>0</v>
      </c>
      <c r="E11" s="285"/>
      <c r="F11" s="33"/>
      <c r="G11" s="43"/>
      <c r="H11" s="43"/>
      <c r="I11" s="43"/>
      <c r="J11" s="43"/>
      <c r="K11" s="43"/>
      <c r="L11" s="43"/>
      <c r="M11" s="43"/>
      <c r="N11" s="43"/>
      <c r="O11" s="43"/>
      <c r="P11" s="43"/>
      <c r="Q11" s="43"/>
      <c r="R11" s="43"/>
      <c r="S11" s="43"/>
    </row>
    <row r="12" spans="1:19" s="18" customFormat="1" ht="12.75">
      <c r="A12" s="43"/>
      <c r="B12" s="43"/>
      <c r="C12" s="218" t="s">
        <v>52</v>
      </c>
      <c r="D12" s="236">
        <v>0</v>
      </c>
      <c r="E12" s="285"/>
      <c r="F12" s="33"/>
      <c r="G12" s="43"/>
      <c r="H12" s="43"/>
      <c r="I12" s="43"/>
      <c r="J12" s="43"/>
      <c r="K12" s="43"/>
      <c r="L12" s="43"/>
      <c r="M12" s="43"/>
      <c r="N12" s="43"/>
      <c r="O12" s="43"/>
      <c r="P12" s="43"/>
      <c r="Q12" s="43"/>
      <c r="R12" s="43"/>
      <c r="S12" s="43"/>
    </row>
    <row r="13" spans="1:19" s="18" customFormat="1" ht="12.75">
      <c r="A13" s="43"/>
      <c r="B13" s="43"/>
      <c r="C13" s="218" t="s">
        <v>53</v>
      </c>
      <c r="D13" s="236">
        <v>0</v>
      </c>
      <c r="E13" s="285"/>
      <c r="F13" s="33"/>
      <c r="G13" s="43"/>
      <c r="H13" s="43"/>
      <c r="I13" s="43"/>
      <c r="J13" s="43"/>
      <c r="K13" s="43"/>
      <c r="L13" s="43"/>
      <c r="M13" s="43"/>
      <c r="N13" s="43"/>
      <c r="O13" s="43"/>
      <c r="P13" s="43"/>
      <c r="Q13" s="43"/>
      <c r="R13" s="43"/>
      <c r="S13" s="43"/>
    </row>
    <row r="14" spans="1:19" s="18" customFormat="1" ht="26.25">
      <c r="A14" s="43"/>
      <c r="B14" s="43"/>
      <c r="C14" s="218" t="s">
        <v>54</v>
      </c>
      <c r="D14" s="236">
        <v>0</v>
      </c>
      <c r="E14" s="285"/>
      <c r="F14" s="33"/>
      <c r="G14" s="43"/>
      <c r="H14" s="43"/>
      <c r="I14" s="43"/>
      <c r="J14" s="43"/>
      <c r="K14" s="43"/>
      <c r="L14" s="43"/>
      <c r="M14" s="43"/>
      <c r="N14" s="43"/>
      <c r="O14" s="43"/>
      <c r="P14" s="43"/>
      <c r="Q14" s="43"/>
      <c r="R14" s="43"/>
      <c r="S14" s="43"/>
    </row>
    <row r="15" spans="1:19" s="18" customFormat="1" ht="26.25">
      <c r="A15" s="43"/>
      <c r="B15" s="43"/>
      <c r="C15" s="218" t="s">
        <v>55</v>
      </c>
      <c r="D15" s="236">
        <v>0</v>
      </c>
      <c r="E15" s="285"/>
      <c r="F15" s="33"/>
      <c r="G15" s="43"/>
      <c r="H15" s="43"/>
      <c r="I15" s="43"/>
      <c r="J15" s="43"/>
      <c r="K15" s="43"/>
      <c r="L15" s="43"/>
      <c r="M15" s="43"/>
      <c r="N15" s="43"/>
      <c r="O15" s="43"/>
      <c r="P15" s="43"/>
      <c r="Q15" s="43"/>
      <c r="R15" s="43"/>
      <c r="S15" s="43"/>
    </row>
    <row r="16" spans="1:19" s="18" customFormat="1" ht="26.25">
      <c r="A16" s="43"/>
      <c r="B16" s="43"/>
      <c r="C16" s="218" t="s">
        <v>56</v>
      </c>
      <c r="D16" s="236">
        <v>0</v>
      </c>
      <c r="E16" s="285"/>
      <c r="F16" s="33"/>
      <c r="G16" s="43"/>
      <c r="H16" s="43"/>
      <c r="I16" s="43"/>
      <c r="J16" s="43"/>
      <c r="K16" s="43"/>
      <c r="L16" s="43"/>
      <c r="M16" s="43"/>
      <c r="N16" s="43"/>
      <c r="O16" s="43"/>
      <c r="P16" s="43"/>
      <c r="Q16" s="43"/>
      <c r="R16" s="43"/>
      <c r="S16" s="43"/>
    </row>
    <row r="17" spans="3:8" s="18" customFormat="1" ht="25.5" customHeight="1">
      <c r="C17" s="218" t="s">
        <v>57</v>
      </c>
      <c r="D17" s="236">
        <v>0</v>
      </c>
      <c r="E17" s="285"/>
      <c r="F17" s="33"/>
      <c r="G17" s="43"/>
      <c r="H17" s="43"/>
    </row>
    <row r="18" spans="3:8" s="18" customFormat="1" ht="26.25">
      <c r="C18" s="218" t="s">
        <v>58</v>
      </c>
      <c r="D18" s="236">
        <v>0</v>
      </c>
      <c r="E18" s="285"/>
      <c r="F18" s="33"/>
      <c r="G18" s="43"/>
      <c r="H18" s="43"/>
    </row>
    <row r="19" spans="3:8" s="18" customFormat="1" ht="12.75">
      <c r="C19" s="218" t="s">
        <v>59</v>
      </c>
      <c r="D19" s="236">
        <v>0</v>
      </c>
      <c r="E19" s="285"/>
      <c r="F19" s="33"/>
      <c r="G19" s="43"/>
      <c r="H19" s="43"/>
    </row>
    <row r="20" spans="3:8" s="18" customFormat="1" ht="12.75">
      <c r="C20" s="218" t="s">
        <v>60</v>
      </c>
      <c r="D20" s="236">
        <v>0</v>
      </c>
      <c r="E20" s="285"/>
      <c r="F20" s="33"/>
      <c r="G20" s="43"/>
      <c r="H20" s="43"/>
    </row>
    <row r="21" spans="3:8" s="18" customFormat="1" ht="12.75">
      <c r="C21" s="218" t="s">
        <v>61</v>
      </c>
      <c r="D21" s="236">
        <v>0</v>
      </c>
      <c r="E21" s="285"/>
      <c r="F21" s="33"/>
      <c r="G21" s="43"/>
      <c r="H21" s="43"/>
    </row>
    <row r="22" spans="3:8" s="18" customFormat="1" ht="12.75">
      <c r="C22" s="218" t="s">
        <v>62</v>
      </c>
      <c r="D22" s="236">
        <v>0</v>
      </c>
      <c r="E22" s="285"/>
      <c r="F22" s="33"/>
      <c r="G22" s="43"/>
      <c r="H22" s="43"/>
    </row>
    <row r="23" spans="3:8" s="18" customFormat="1" ht="12.75">
      <c r="C23" s="218" t="s">
        <v>63</v>
      </c>
      <c r="D23" s="236">
        <v>0</v>
      </c>
      <c r="E23" s="285"/>
      <c r="F23" s="33"/>
      <c r="G23" s="43"/>
      <c r="H23" s="43"/>
    </row>
    <row r="24" spans="3:8" s="18" customFormat="1" ht="12.75">
      <c r="C24" s="218" t="s">
        <v>64</v>
      </c>
      <c r="D24" s="236">
        <v>0</v>
      </c>
      <c r="E24" s="285"/>
      <c r="F24" s="33"/>
      <c r="G24" s="43"/>
      <c r="H24" s="43"/>
    </row>
    <row r="25" spans="3:8" s="18" customFormat="1" ht="12.75">
      <c r="C25" s="218" t="s">
        <v>65</v>
      </c>
      <c r="D25" s="236">
        <v>0</v>
      </c>
      <c r="E25" s="285"/>
      <c r="F25" s="33"/>
      <c r="G25" s="43"/>
      <c r="H25" s="43"/>
    </row>
    <row r="26" spans="3:8" s="18" customFormat="1" ht="12.75">
      <c r="C26" s="218" t="s">
        <v>66</v>
      </c>
      <c r="D26" s="236">
        <v>0</v>
      </c>
      <c r="E26" s="285"/>
      <c r="F26" s="33"/>
      <c r="G26" s="43"/>
      <c r="H26" s="43"/>
    </row>
    <row r="27" spans="3:8" s="18" customFormat="1" ht="12.75">
      <c r="C27" s="234" t="s">
        <v>67</v>
      </c>
      <c r="D27" s="236">
        <v>0</v>
      </c>
      <c r="E27" s="285"/>
      <c r="F27" s="33"/>
      <c r="G27" s="43"/>
      <c r="H27" s="43"/>
    </row>
    <row r="28" spans="3:8" s="18" customFormat="1" ht="12.75">
      <c r="C28" s="234" t="s">
        <v>68</v>
      </c>
      <c r="D28" s="236">
        <v>0</v>
      </c>
      <c r="E28" s="285"/>
      <c r="F28" s="33"/>
      <c r="G28" s="43"/>
      <c r="H28" s="43"/>
    </row>
    <row r="29" spans="3:8" s="18" customFormat="1" ht="12.75">
      <c r="C29" s="234" t="s">
        <v>69</v>
      </c>
      <c r="D29" s="236">
        <v>0</v>
      </c>
      <c r="E29" s="285"/>
      <c r="F29" s="33"/>
      <c r="G29" s="43"/>
      <c r="H29" s="43"/>
    </row>
    <row r="30" spans="3:8" s="18" customFormat="1" ht="14.25" thickBot="1">
      <c r="C30" s="219" t="s">
        <v>70</v>
      </c>
      <c r="D30" s="220">
        <f>+SUM(D8:D29)</f>
        <v>0</v>
      </c>
      <c r="E30" s="286"/>
      <c r="F30" s="33"/>
      <c r="G30" s="43"/>
      <c r="H30" s="43"/>
    </row>
    <row r="31" spans="3:8" s="18" customFormat="1" ht="12.75">
      <c r="C31" s="38"/>
      <c r="D31" s="39"/>
      <c r="E31" s="33"/>
      <c r="F31" s="33"/>
      <c r="G31" s="43"/>
      <c r="H31" s="43"/>
    </row>
    <row r="32" spans="3:8" s="23" customFormat="1" ht="13.5">
      <c r="C32" s="41"/>
      <c r="D32" s="42"/>
      <c r="E32" s="42"/>
      <c r="F32" s="42"/>
      <c r="G32" s="42"/>
      <c r="H32" s="42"/>
    </row>
    <row r="33" spans="2:23" ht="28.5" customHeight="1">
      <c r="B33" s="23"/>
      <c r="C33" s="9" t="s">
        <v>71</v>
      </c>
      <c r="D33" s="1" t="s">
        <v>72</v>
      </c>
      <c r="E33" s="23"/>
      <c r="F33" s="24"/>
      <c r="G33" s="24"/>
      <c r="H33" s="23"/>
      <c r="I33" s="23"/>
      <c r="V33" s="8"/>
      <c r="W33" s="8"/>
    </row>
    <row r="34" spans="1:23" s="34" customFormat="1" ht="12.75">
      <c r="A34" s="43"/>
      <c r="B34" s="43"/>
      <c r="C34" s="35" t="s">
        <v>73</v>
      </c>
      <c r="D34" s="221">
        <v>0.02</v>
      </c>
      <c r="E34" s="44"/>
      <c r="F34" s="30"/>
      <c r="G34" s="30"/>
      <c r="H34" s="43"/>
      <c r="I34" s="43"/>
      <c r="J34" s="43"/>
      <c r="K34" s="43"/>
      <c r="L34" s="43"/>
      <c r="M34" s="43"/>
      <c r="N34" s="43"/>
      <c r="O34" s="43"/>
      <c r="P34" s="43"/>
      <c r="Q34" s="43"/>
      <c r="R34" s="43"/>
      <c r="S34" s="43"/>
      <c r="T34" s="43"/>
      <c r="U34" s="43"/>
      <c r="V34" s="288"/>
      <c r="W34" s="288"/>
    </row>
    <row r="35" spans="3:8" s="23" customFormat="1" ht="13.5">
      <c r="C35" s="24"/>
      <c r="D35" s="24"/>
      <c r="E35" s="24"/>
      <c r="F35" s="24"/>
      <c r="G35" s="24"/>
      <c r="H35" s="24"/>
    </row>
    <row r="36" s="23" customFormat="1" ht="13.5"/>
    <row r="37" s="23" customFormat="1" ht="13.5"/>
    <row r="38" s="23" customFormat="1" ht="13.5"/>
    <row r="39" s="23" customFormat="1" ht="13.5"/>
    <row r="40" s="23" customFormat="1" ht="13.5"/>
    <row r="41" s="23" customFormat="1" ht="13.5"/>
    <row r="42" s="23" customFormat="1" ht="13.5"/>
    <row r="43" s="23" customFormat="1" ht="13.5"/>
    <row r="44" s="23" customFormat="1" ht="13.5"/>
    <row r="45" s="23" customFormat="1" ht="13.5"/>
    <row r="46" s="23" customFormat="1" ht="13.5"/>
    <row r="47" s="23" customFormat="1" ht="13.5"/>
    <row r="48" s="23" customFormat="1" ht="13.5"/>
    <row r="49" s="23" customFormat="1" ht="13.5"/>
    <row r="50" s="23" customFormat="1" ht="13.5"/>
    <row r="51" s="23" customFormat="1" ht="13.5"/>
    <row r="52" s="23" customFormat="1" ht="13.5"/>
    <row r="53" s="23" customFormat="1" ht="13.5"/>
    <row r="54" s="23" customFormat="1" ht="13.5"/>
    <row r="55" s="23" customFormat="1" ht="13.5"/>
    <row r="56" s="23" customFormat="1" ht="13.5"/>
    <row r="57" s="23" customFormat="1" ht="13.5"/>
    <row r="58" s="23" customFormat="1" ht="13.5"/>
    <row r="59" s="23" customFormat="1" ht="13.5"/>
    <row r="60" s="23" customFormat="1" ht="13.5"/>
    <row r="61" s="23" customFormat="1" ht="13.5"/>
    <row r="62" s="23" customFormat="1" ht="13.5"/>
    <row r="63" s="23" customFormat="1" ht="13.5"/>
    <row r="64" s="23" customFormat="1" ht="13.5"/>
    <row r="65" s="23" customFormat="1" ht="13.5"/>
    <row r="66" s="23" customFormat="1" ht="13.5"/>
    <row r="67" s="23" customFormat="1" ht="13.5"/>
    <row r="68" s="23" customFormat="1" ht="13.5"/>
    <row r="69" s="23" customFormat="1" ht="13.5"/>
    <row r="70" s="23" customFormat="1" ht="13.5"/>
    <row r="71" s="23" customFormat="1" ht="13.5"/>
    <row r="72" s="23" customFormat="1" ht="13.5"/>
    <row r="73" s="23" customFormat="1" ht="13.5"/>
    <row r="74" s="23" customFormat="1" ht="13.5"/>
    <row r="75" s="23" customFormat="1" ht="13.5"/>
    <row r="76" s="23" customFormat="1" ht="13.5"/>
    <row r="77" s="23" customFormat="1" ht="13.5"/>
    <row r="78" s="23" customFormat="1" ht="13.5"/>
    <row r="79" s="23" customFormat="1" ht="13.5"/>
    <row r="80" s="23" customFormat="1" ht="13.5"/>
    <row r="81" s="23" customFormat="1" ht="13.5"/>
    <row r="82" s="23" customFormat="1" ht="13.5"/>
    <row r="83" s="23" customFormat="1" ht="13.5"/>
    <row r="84" s="23" customFormat="1" ht="13.5"/>
    <row r="85" s="23" customFormat="1" ht="13.5"/>
    <row r="86" s="23" customFormat="1" ht="13.5"/>
    <row r="87" s="23" customFormat="1" ht="13.5"/>
    <row r="88" s="23" customFormat="1" ht="13.5"/>
    <row r="89" s="23" customFormat="1" ht="13.5"/>
    <row r="90" s="23" customFormat="1" ht="13.5"/>
    <row r="91" s="23" customFormat="1" ht="13.5"/>
    <row r="92" s="23" customFormat="1" ht="13.5"/>
    <row r="93" s="23" customFormat="1" ht="13.5"/>
    <row r="94" s="23" customFormat="1" ht="13.5"/>
    <row r="95" s="23" customFormat="1" ht="13.5"/>
    <row r="96" s="23" customFormat="1" ht="13.5"/>
    <row r="97" s="23" customFormat="1" ht="13.5"/>
    <row r="98" s="23" customFormat="1" ht="13.5"/>
    <row r="99" s="23" customFormat="1" ht="13.5"/>
    <row r="100" s="23" customFormat="1" ht="13.5"/>
    <row r="101" s="23" customFormat="1" ht="13.5"/>
    <row r="102" s="23" customFormat="1" ht="13.5"/>
    <row r="103" s="23" customFormat="1" ht="13.5"/>
    <row r="104" s="23" customFormat="1" ht="13.5"/>
    <row r="105" s="23" customFormat="1" ht="13.5"/>
    <row r="106" s="23" customFormat="1" ht="13.5"/>
    <row r="107" s="23" customFormat="1" ht="13.5"/>
    <row r="108" s="23" customFormat="1" ht="13.5"/>
    <row r="109" s="23" customFormat="1" ht="13.5"/>
    <row r="110" s="23" customFormat="1" ht="13.5"/>
    <row r="111" s="23" customFormat="1" ht="13.5"/>
    <row r="112" s="23" customFormat="1" ht="13.5"/>
    <row r="113" s="23" customFormat="1" ht="13.5"/>
    <row r="114" s="23" customFormat="1" ht="13.5"/>
    <row r="115" s="23" customFormat="1" ht="13.5"/>
    <row r="116" s="23" customFormat="1" ht="13.5"/>
    <row r="117" s="23" customFormat="1" ht="13.5"/>
    <row r="118" s="23" customFormat="1" ht="13.5"/>
    <row r="119" s="23" customFormat="1" ht="13.5"/>
    <row r="120" s="23" customFormat="1" ht="13.5"/>
  </sheetData>
  <sheetProtection sheet="1"/>
  <mergeCells count="1">
    <mergeCell ref="F2:H2"/>
  </mergeCells>
  <printOptions/>
  <pageMargins left="0.75" right="0.75" top="1" bottom="1" header="0.5" footer="0.5"/>
  <pageSetup horizontalDpi="600" verticalDpi="600" orientation="portrait" scale="67" r:id="rId1"/>
  <headerFooter>
    <oddFooter>&amp;L&amp;9&amp;Z&amp;F&amp;R&amp;9&amp;D</oddFooter>
  </headerFooter>
  <colBreaks count="1" manualBreakCount="1">
    <brk id="9" min="1" max="33" man="1"/>
  </colBreaks>
</worksheet>
</file>

<file path=xl/worksheets/sheet4.xml><?xml version="1.0" encoding="utf-8"?>
<worksheet xmlns="http://schemas.openxmlformats.org/spreadsheetml/2006/main" xmlns:r="http://schemas.openxmlformats.org/officeDocument/2006/relationships">
  <sheetPr codeName="Sheet3"/>
  <dimension ref="B1:AC119"/>
  <sheetViews>
    <sheetView zoomScalePageLayoutView="0" workbookViewId="0" topLeftCell="A1">
      <pane xSplit="6" ySplit="5" topLeftCell="G6" activePane="bottomRight" state="frozen"/>
      <selection pane="topLeft" activeCell="A1" sqref="A1"/>
      <selection pane="topRight" activeCell="G1" sqref="G1"/>
      <selection pane="bottomLeft" activeCell="A5" sqref="A5"/>
      <selection pane="bottomRight" activeCell="E7" sqref="E7:F7"/>
    </sheetView>
  </sheetViews>
  <sheetFormatPr defaultColWidth="9.140625" defaultRowHeight="12.75"/>
  <cols>
    <col min="1" max="1" width="1.28515625" style="15" customWidth="1"/>
    <col min="2" max="2" width="8.140625" style="15" customWidth="1"/>
    <col min="3" max="3" width="58.28125" style="0" customWidth="1"/>
    <col min="4" max="4" width="15.57421875" style="0" customWidth="1"/>
    <col min="5" max="5" width="14.140625" style="0" customWidth="1"/>
    <col min="6" max="6" width="29.8515625" style="0" customWidth="1"/>
    <col min="7" max="29" width="9.140625" style="15" customWidth="1"/>
  </cols>
  <sheetData>
    <row r="1" spans="3:6" ht="9.75" customHeight="1">
      <c r="C1" s="15"/>
      <c r="D1" s="15"/>
      <c r="E1" s="15"/>
      <c r="F1" s="15"/>
    </row>
    <row r="2" spans="2:6" ht="15">
      <c r="B2" s="106" t="s">
        <v>74</v>
      </c>
      <c r="C2" s="115"/>
      <c r="D2" s="302" t="s">
        <v>26</v>
      </c>
      <c r="E2" s="303"/>
      <c r="F2" s="304"/>
    </row>
    <row r="3" spans="2:6" ht="12.75">
      <c r="B3" s="36" t="s">
        <v>27</v>
      </c>
      <c r="C3" s="110" t="str">
        <f>'Read First!'!C11</f>
        <v>Desmond's Day Care</v>
      </c>
      <c r="D3" s="45"/>
      <c r="E3" s="51"/>
      <c r="F3" s="51"/>
    </row>
    <row r="4" spans="2:6" ht="12.75">
      <c r="B4" s="36"/>
      <c r="C4" s="45"/>
      <c r="D4" s="45"/>
      <c r="E4" s="46"/>
      <c r="F4" s="46"/>
    </row>
    <row r="5" spans="3:29" ht="27">
      <c r="C5" s="9" t="s">
        <v>75</v>
      </c>
      <c r="D5" s="9" t="s">
        <v>47</v>
      </c>
      <c r="E5" s="305" t="s">
        <v>48</v>
      </c>
      <c r="F5" s="305"/>
      <c r="AC5"/>
    </row>
    <row r="6" spans="3:29" ht="12.75">
      <c r="C6" s="48" t="s">
        <v>76</v>
      </c>
      <c r="D6" s="111"/>
      <c r="E6" s="49"/>
      <c r="F6" s="50"/>
      <c r="AC6"/>
    </row>
    <row r="7" spans="3:29" ht="15">
      <c r="C7" s="47" t="s">
        <v>77</v>
      </c>
      <c r="D7" s="209">
        <v>0</v>
      </c>
      <c r="E7" s="308"/>
      <c r="F7" s="309"/>
      <c r="AC7"/>
    </row>
    <row r="8" spans="3:29" ht="15">
      <c r="C8" s="47" t="s">
        <v>78</v>
      </c>
      <c r="D8" s="209">
        <v>0</v>
      </c>
      <c r="E8" s="308" t="s">
        <v>79</v>
      </c>
      <c r="F8" s="309"/>
      <c r="AC8"/>
    </row>
    <row r="9" spans="3:29" ht="15">
      <c r="C9" s="47" t="s">
        <v>80</v>
      </c>
      <c r="D9" s="209">
        <v>0</v>
      </c>
      <c r="E9" s="308" t="s">
        <v>79</v>
      </c>
      <c r="F9" s="309"/>
      <c r="AC9"/>
    </row>
    <row r="10" spans="3:29" ht="12.75">
      <c r="C10" s="233" t="s">
        <v>81</v>
      </c>
      <c r="D10" s="59"/>
      <c r="E10" s="59"/>
      <c r="F10" s="59"/>
      <c r="AC10"/>
    </row>
    <row r="11" spans="3:29" ht="15">
      <c r="C11" s="47" t="s">
        <v>35</v>
      </c>
      <c r="D11" s="209">
        <v>0</v>
      </c>
      <c r="E11" s="308" t="s">
        <v>79</v>
      </c>
      <c r="F11" s="309"/>
      <c r="AC11"/>
    </row>
    <row r="12" spans="3:29" ht="15">
      <c r="C12" s="47" t="s">
        <v>36</v>
      </c>
      <c r="D12" s="209">
        <v>0</v>
      </c>
      <c r="E12" s="308" t="s">
        <v>79</v>
      </c>
      <c r="F12" s="309"/>
      <c r="AC12"/>
    </row>
    <row r="13" spans="3:29" ht="15">
      <c r="C13" s="47" t="s">
        <v>37</v>
      </c>
      <c r="D13" s="209">
        <v>0</v>
      </c>
      <c r="E13" s="308" t="s">
        <v>79</v>
      </c>
      <c r="F13" s="309"/>
      <c r="AC13"/>
    </row>
    <row r="14" spans="3:29" ht="15">
      <c r="C14" s="47" t="s">
        <v>38</v>
      </c>
      <c r="D14" s="209">
        <v>0</v>
      </c>
      <c r="E14" s="308" t="s">
        <v>79</v>
      </c>
      <c r="F14" s="309"/>
      <c r="AC14"/>
    </row>
    <row r="15" spans="3:29" ht="15">
      <c r="C15" s="47" t="s">
        <v>39</v>
      </c>
      <c r="D15" s="209">
        <v>0</v>
      </c>
      <c r="E15" s="308" t="s">
        <v>79</v>
      </c>
      <c r="F15" s="309"/>
      <c r="AC15"/>
    </row>
    <row r="16" spans="3:29" ht="12.75">
      <c r="C16" s="233" t="s">
        <v>82</v>
      </c>
      <c r="D16" s="59"/>
      <c r="E16" s="59"/>
      <c r="F16" s="59"/>
      <c r="AC16"/>
    </row>
    <row r="17" spans="3:29" ht="15">
      <c r="C17" s="47" t="s">
        <v>83</v>
      </c>
      <c r="D17" s="209">
        <v>0</v>
      </c>
      <c r="E17" s="308" t="s">
        <v>79</v>
      </c>
      <c r="F17" s="309"/>
      <c r="AC17"/>
    </row>
    <row r="18" spans="3:29" ht="15">
      <c r="C18" s="47" t="s">
        <v>84</v>
      </c>
      <c r="D18" s="209">
        <v>0</v>
      </c>
      <c r="E18" s="308" t="s">
        <v>79</v>
      </c>
      <c r="F18" s="309"/>
      <c r="AC18"/>
    </row>
    <row r="19" spans="3:29" ht="15">
      <c r="C19" s="47" t="s">
        <v>85</v>
      </c>
      <c r="D19" s="209">
        <v>0</v>
      </c>
      <c r="E19" s="308" t="s">
        <v>79</v>
      </c>
      <c r="F19" s="309"/>
      <c r="AC19"/>
    </row>
    <row r="20" spans="3:29" ht="12.75">
      <c r="C20" s="233" t="s">
        <v>86</v>
      </c>
      <c r="D20" s="59"/>
      <c r="E20" s="59"/>
      <c r="F20" s="59"/>
      <c r="AC20"/>
    </row>
    <row r="21" spans="3:29" ht="15">
      <c r="C21" s="47" t="s">
        <v>87</v>
      </c>
      <c r="D21" s="209">
        <v>0</v>
      </c>
      <c r="E21" s="308" t="s">
        <v>79</v>
      </c>
      <c r="F21" s="309"/>
      <c r="AC21"/>
    </row>
    <row r="22" spans="3:29" ht="15">
      <c r="C22" s="47" t="s">
        <v>88</v>
      </c>
      <c r="D22" s="209">
        <v>0</v>
      </c>
      <c r="E22" s="308" t="s">
        <v>79</v>
      </c>
      <c r="F22" s="309"/>
      <c r="AC22"/>
    </row>
    <row r="23" spans="3:29" ht="15">
      <c r="C23" s="47" t="s">
        <v>89</v>
      </c>
      <c r="D23" s="209">
        <v>0</v>
      </c>
      <c r="E23" s="308" t="s">
        <v>79</v>
      </c>
      <c r="F23" s="309"/>
      <c r="AC23"/>
    </row>
    <row r="24" spans="3:29" ht="15">
      <c r="C24" s="47" t="s">
        <v>90</v>
      </c>
      <c r="D24" s="209">
        <v>0</v>
      </c>
      <c r="E24" s="308" t="s">
        <v>79</v>
      </c>
      <c r="F24" s="309"/>
      <c r="AC24"/>
    </row>
    <row r="25" spans="3:29" ht="15">
      <c r="C25" s="52" t="s">
        <v>205</v>
      </c>
      <c r="D25" s="58"/>
      <c r="E25" s="230"/>
      <c r="F25" s="231"/>
      <c r="AC25"/>
    </row>
    <row r="26" spans="3:29" ht="12.75">
      <c r="C26" s="233" t="s">
        <v>204</v>
      </c>
      <c r="D26" s="59"/>
      <c r="E26" s="59"/>
      <c r="F26" s="59"/>
      <c r="AC26"/>
    </row>
    <row r="27" spans="3:29" ht="15">
      <c r="C27" s="47" t="s">
        <v>91</v>
      </c>
      <c r="D27" s="209">
        <v>0</v>
      </c>
      <c r="E27" s="308" t="s">
        <v>79</v>
      </c>
      <c r="F27" s="309"/>
      <c r="AC27"/>
    </row>
    <row r="28" spans="3:29" ht="12.75">
      <c r="C28" s="233" t="s">
        <v>92</v>
      </c>
      <c r="D28" s="59"/>
      <c r="E28" s="59"/>
      <c r="F28" s="59"/>
      <c r="AC28"/>
    </row>
    <row r="29" spans="3:29" ht="15">
      <c r="C29" s="47" t="s">
        <v>93</v>
      </c>
      <c r="D29" s="209">
        <v>0</v>
      </c>
      <c r="E29" s="308" t="s">
        <v>79</v>
      </c>
      <c r="F29" s="309"/>
      <c r="AC29"/>
    </row>
    <row r="30" spans="3:29" ht="15">
      <c r="C30" s="47" t="s">
        <v>94</v>
      </c>
      <c r="D30" s="209">
        <v>0</v>
      </c>
      <c r="E30" s="308" t="s">
        <v>79</v>
      </c>
      <c r="F30" s="309"/>
      <c r="AC30"/>
    </row>
    <row r="31" spans="3:29" ht="15">
      <c r="C31" s="47" t="s">
        <v>95</v>
      </c>
      <c r="D31" s="209">
        <v>0</v>
      </c>
      <c r="E31" s="308" t="s">
        <v>79</v>
      </c>
      <c r="F31" s="309"/>
      <c r="AC31"/>
    </row>
    <row r="32" spans="3:29" ht="15">
      <c r="C32" s="47" t="s">
        <v>96</v>
      </c>
      <c r="D32" s="209">
        <v>0</v>
      </c>
      <c r="E32" s="308" t="s">
        <v>79</v>
      </c>
      <c r="F32" s="309"/>
      <c r="AC32"/>
    </row>
    <row r="33" spans="3:29" ht="15">
      <c r="C33" s="47" t="s">
        <v>97</v>
      </c>
      <c r="D33" s="209">
        <v>0</v>
      </c>
      <c r="E33" s="308" t="s">
        <v>79</v>
      </c>
      <c r="F33" s="309"/>
      <c r="AC33"/>
    </row>
    <row r="34" spans="3:29" ht="15">
      <c r="C34" s="47" t="s">
        <v>98</v>
      </c>
      <c r="D34" s="209">
        <v>0</v>
      </c>
      <c r="E34" s="308" t="s">
        <v>79</v>
      </c>
      <c r="F34" s="309"/>
      <c r="AC34"/>
    </row>
    <row r="35" spans="3:29" ht="15">
      <c r="C35" s="47" t="s">
        <v>99</v>
      </c>
      <c r="D35" s="209">
        <v>0</v>
      </c>
      <c r="E35" s="308" t="s">
        <v>79</v>
      </c>
      <c r="F35" s="309"/>
      <c r="AC35"/>
    </row>
    <row r="36" spans="3:29" ht="15">
      <c r="C36" s="47" t="s">
        <v>100</v>
      </c>
      <c r="D36" s="209">
        <v>0</v>
      </c>
      <c r="E36" s="308" t="s">
        <v>79</v>
      </c>
      <c r="F36" s="309"/>
      <c r="AC36"/>
    </row>
    <row r="37" spans="3:29" ht="15">
      <c r="C37" s="47" t="s">
        <v>101</v>
      </c>
      <c r="D37" s="209">
        <v>0</v>
      </c>
      <c r="E37" s="308" t="s">
        <v>79</v>
      </c>
      <c r="F37" s="309"/>
      <c r="AC37"/>
    </row>
    <row r="38" spans="3:29" ht="15">
      <c r="C38" s="47" t="s">
        <v>102</v>
      </c>
      <c r="D38" s="209">
        <v>0</v>
      </c>
      <c r="E38" s="308" t="s">
        <v>79</v>
      </c>
      <c r="F38" s="309"/>
      <c r="AC38"/>
    </row>
    <row r="39" spans="3:29" ht="15">
      <c r="C39" s="47" t="s">
        <v>103</v>
      </c>
      <c r="D39" s="209">
        <v>0</v>
      </c>
      <c r="E39" s="308" t="s">
        <v>79</v>
      </c>
      <c r="F39" s="309"/>
      <c r="AC39"/>
    </row>
    <row r="40" spans="3:29" ht="15">
      <c r="C40" s="47" t="s">
        <v>104</v>
      </c>
      <c r="D40" s="209">
        <v>0</v>
      </c>
      <c r="E40" s="308" t="s">
        <v>79</v>
      </c>
      <c r="F40" s="309"/>
      <c r="AC40"/>
    </row>
    <row r="41" spans="3:29" ht="15">
      <c r="C41" s="47" t="s">
        <v>105</v>
      </c>
      <c r="D41" s="209">
        <v>0</v>
      </c>
      <c r="E41" s="308" t="s">
        <v>79</v>
      </c>
      <c r="F41" s="309"/>
      <c r="AC41"/>
    </row>
    <row r="42" spans="3:29" ht="15">
      <c r="C42" s="47" t="s">
        <v>106</v>
      </c>
      <c r="D42" s="209">
        <v>0</v>
      </c>
      <c r="E42" s="308" t="s">
        <v>79</v>
      </c>
      <c r="F42" s="309"/>
      <c r="AC42"/>
    </row>
    <row r="43" spans="3:29" ht="15">
      <c r="C43" s="47" t="s">
        <v>102</v>
      </c>
      <c r="D43" s="209">
        <v>0</v>
      </c>
      <c r="E43" s="308" t="s">
        <v>79</v>
      </c>
      <c r="F43" s="309"/>
      <c r="AC43"/>
    </row>
    <row r="44" spans="3:29" ht="15">
      <c r="C44" s="47" t="s">
        <v>103</v>
      </c>
      <c r="D44" s="209">
        <v>0</v>
      </c>
      <c r="E44" s="308" t="s">
        <v>79</v>
      </c>
      <c r="F44" s="309"/>
      <c r="AC44"/>
    </row>
    <row r="45" spans="3:29" ht="15">
      <c r="C45" s="47" t="s">
        <v>107</v>
      </c>
      <c r="D45" s="209">
        <v>0</v>
      </c>
      <c r="E45" s="308" t="s">
        <v>79</v>
      </c>
      <c r="F45" s="309"/>
      <c r="AC45"/>
    </row>
    <row r="46" spans="3:29" ht="15">
      <c r="C46" s="47" t="s">
        <v>108</v>
      </c>
      <c r="D46" s="209">
        <v>0</v>
      </c>
      <c r="E46" s="308" t="s">
        <v>79</v>
      </c>
      <c r="F46" s="309"/>
      <c r="AC46"/>
    </row>
    <row r="47" spans="3:29" ht="15">
      <c r="C47" s="47" t="s">
        <v>109</v>
      </c>
      <c r="D47" s="209">
        <v>0</v>
      </c>
      <c r="E47" s="308" t="s">
        <v>79</v>
      </c>
      <c r="F47" s="309"/>
      <c r="AC47"/>
    </row>
    <row r="48" spans="3:29" ht="15">
      <c r="C48" s="47" t="s">
        <v>110</v>
      </c>
      <c r="D48" s="209">
        <v>0</v>
      </c>
      <c r="E48" s="308" t="s">
        <v>79</v>
      </c>
      <c r="F48" s="309"/>
      <c r="AC48"/>
    </row>
    <row r="49" spans="3:29" ht="15">
      <c r="C49" s="47" t="s">
        <v>111</v>
      </c>
      <c r="D49" s="209">
        <v>0</v>
      </c>
      <c r="E49" s="308" t="s">
        <v>79</v>
      </c>
      <c r="F49" s="309"/>
      <c r="AC49"/>
    </row>
    <row r="50" spans="3:29" ht="15.75" customHeight="1">
      <c r="C50" s="47" t="s">
        <v>112</v>
      </c>
      <c r="D50" s="209">
        <v>0</v>
      </c>
      <c r="E50" s="308" t="s">
        <v>79</v>
      </c>
      <c r="F50" s="309"/>
      <c r="AC50"/>
    </row>
    <row r="51" spans="3:29" ht="15">
      <c r="C51" s="47" t="s">
        <v>113</v>
      </c>
      <c r="D51" s="209">
        <v>0</v>
      </c>
      <c r="E51" s="308" t="s">
        <v>79</v>
      </c>
      <c r="F51" s="309"/>
      <c r="AC51"/>
    </row>
    <row r="52" spans="3:29" ht="15">
      <c r="C52" s="47" t="s">
        <v>114</v>
      </c>
      <c r="D52" s="209">
        <v>0</v>
      </c>
      <c r="E52" s="308" t="s">
        <v>79</v>
      </c>
      <c r="F52" s="309"/>
      <c r="AC52"/>
    </row>
    <row r="53" spans="3:29" ht="15">
      <c r="C53" s="47" t="s">
        <v>115</v>
      </c>
      <c r="D53" s="209">
        <v>0</v>
      </c>
      <c r="E53" s="308" t="s">
        <v>79</v>
      </c>
      <c r="F53" s="309"/>
      <c r="AC53"/>
    </row>
    <row r="54" spans="3:29" ht="12.75">
      <c r="C54" s="52" t="s">
        <v>116</v>
      </c>
      <c r="D54" s="58"/>
      <c r="E54" s="58"/>
      <c r="F54" s="58"/>
      <c r="AC54"/>
    </row>
    <row r="55" spans="3:29" ht="15">
      <c r="C55" s="47" t="s">
        <v>117</v>
      </c>
      <c r="D55" s="209">
        <v>0</v>
      </c>
      <c r="E55" s="308" t="s">
        <v>79</v>
      </c>
      <c r="F55" s="309"/>
      <c r="AC55"/>
    </row>
    <row r="56" spans="3:29" ht="15">
      <c r="C56" s="47" t="s">
        <v>118</v>
      </c>
      <c r="D56" s="209">
        <v>0</v>
      </c>
      <c r="E56" s="308" t="s">
        <v>79</v>
      </c>
      <c r="F56" s="309"/>
      <c r="AC56"/>
    </row>
    <row r="57" spans="3:29" ht="15">
      <c r="C57" s="47" t="s">
        <v>119</v>
      </c>
      <c r="D57" s="209">
        <v>0</v>
      </c>
      <c r="E57" s="308" t="s">
        <v>79</v>
      </c>
      <c r="F57" s="309"/>
      <c r="AC57"/>
    </row>
    <row r="58" spans="3:29" ht="15">
      <c r="C58" s="47" t="s">
        <v>201</v>
      </c>
      <c r="D58" s="209">
        <v>0</v>
      </c>
      <c r="E58" s="308" t="s">
        <v>79</v>
      </c>
      <c r="F58" s="309"/>
      <c r="AC58"/>
    </row>
    <row r="59" spans="3:29" ht="12.75">
      <c r="C59" s="53" t="s">
        <v>120</v>
      </c>
      <c r="D59" s="59"/>
      <c r="E59" s="59"/>
      <c r="F59" s="59"/>
      <c r="AC59"/>
    </row>
    <row r="60" spans="3:29" ht="15">
      <c r="C60" s="47" t="s">
        <v>121</v>
      </c>
      <c r="D60" s="209">
        <v>0</v>
      </c>
      <c r="E60" s="308" t="s">
        <v>79</v>
      </c>
      <c r="F60" s="309"/>
      <c r="AC60"/>
    </row>
    <row r="61" spans="3:29" ht="15">
      <c r="C61" s="47" t="s">
        <v>122</v>
      </c>
      <c r="D61" s="209">
        <v>0</v>
      </c>
      <c r="E61" s="308" t="s">
        <v>79</v>
      </c>
      <c r="F61" s="309"/>
      <c r="AC61"/>
    </row>
    <row r="62" spans="3:29" ht="15">
      <c r="C62" s="47" t="s">
        <v>123</v>
      </c>
      <c r="D62" s="209">
        <v>0</v>
      </c>
      <c r="E62" s="308" t="s">
        <v>79</v>
      </c>
      <c r="F62" s="309"/>
      <c r="AC62"/>
    </row>
    <row r="63" spans="3:29" ht="15">
      <c r="C63" s="47" t="s">
        <v>124</v>
      </c>
      <c r="D63" s="209">
        <v>0</v>
      </c>
      <c r="E63" s="308" t="s">
        <v>79</v>
      </c>
      <c r="F63" s="309"/>
      <c r="AC63"/>
    </row>
    <row r="64" spans="3:29" ht="15">
      <c r="C64" s="47" t="s">
        <v>125</v>
      </c>
      <c r="D64" s="209">
        <v>0</v>
      </c>
      <c r="E64" s="308" t="s">
        <v>79</v>
      </c>
      <c r="F64" s="309"/>
      <c r="AC64"/>
    </row>
    <row r="65" spans="3:29" ht="15">
      <c r="C65" s="47" t="s">
        <v>126</v>
      </c>
      <c r="D65" s="209">
        <v>0</v>
      </c>
      <c r="E65" s="308" t="s">
        <v>79</v>
      </c>
      <c r="F65" s="309"/>
      <c r="AC65"/>
    </row>
    <row r="66" spans="3:29" ht="15">
      <c r="C66" s="47" t="s">
        <v>127</v>
      </c>
      <c r="D66" s="209">
        <v>0</v>
      </c>
      <c r="E66" s="308" t="s">
        <v>79</v>
      </c>
      <c r="F66" s="309"/>
      <c r="AC66"/>
    </row>
    <row r="67" spans="3:29" ht="15">
      <c r="C67" s="47" t="s">
        <v>128</v>
      </c>
      <c r="D67" s="209">
        <v>0</v>
      </c>
      <c r="E67" s="308" t="s">
        <v>79</v>
      </c>
      <c r="F67" s="309"/>
      <c r="AC67"/>
    </row>
    <row r="68" spans="3:29" ht="15">
      <c r="C68" s="47" t="s">
        <v>129</v>
      </c>
      <c r="D68" s="209">
        <v>0</v>
      </c>
      <c r="E68" s="308" t="s">
        <v>79</v>
      </c>
      <c r="F68" s="309"/>
      <c r="AC68"/>
    </row>
    <row r="69" spans="3:29" ht="15">
      <c r="C69" s="47" t="s">
        <v>130</v>
      </c>
      <c r="D69" s="209">
        <v>0</v>
      </c>
      <c r="E69" s="308" t="s">
        <v>79</v>
      </c>
      <c r="F69" s="309"/>
      <c r="AC69"/>
    </row>
    <row r="70" spans="3:29" ht="15">
      <c r="C70" s="47" t="s">
        <v>131</v>
      </c>
      <c r="D70" s="209">
        <v>0</v>
      </c>
      <c r="E70" s="308" t="s">
        <v>79</v>
      </c>
      <c r="F70" s="309"/>
      <c r="AC70"/>
    </row>
    <row r="71" spans="3:29" ht="15">
      <c r="C71" s="47" t="s">
        <v>196</v>
      </c>
      <c r="D71" s="209">
        <v>0</v>
      </c>
      <c r="E71" s="308" t="s">
        <v>79</v>
      </c>
      <c r="F71" s="309"/>
      <c r="AC71"/>
    </row>
    <row r="72" spans="3:29" ht="15">
      <c r="C72" s="47" t="s">
        <v>132</v>
      </c>
      <c r="D72" s="209">
        <v>0</v>
      </c>
      <c r="E72" s="308" t="s">
        <v>79</v>
      </c>
      <c r="F72" s="309"/>
      <c r="AC72"/>
    </row>
    <row r="73" spans="3:29" ht="12.75">
      <c r="C73" s="233" t="s">
        <v>85</v>
      </c>
      <c r="D73" s="59"/>
      <c r="E73" s="59"/>
      <c r="F73" s="59"/>
      <c r="AC73"/>
    </row>
    <row r="74" spans="3:29" ht="15">
      <c r="C74" s="47" t="s">
        <v>133</v>
      </c>
      <c r="D74" s="209">
        <v>0</v>
      </c>
      <c r="E74" s="308" t="s">
        <v>79</v>
      </c>
      <c r="F74" s="309"/>
      <c r="AC74"/>
    </row>
    <row r="75" spans="3:29" ht="15">
      <c r="C75" s="47" t="s">
        <v>202</v>
      </c>
      <c r="D75" s="209">
        <v>0</v>
      </c>
      <c r="E75" s="308" t="s">
        <v>79</v>
      </c>
      <c r="F75" s="309"/>
      <c r="AC75"/>
    </row>
    <row r="76" spans="3:29" ht="15.75" customHeight="1">
      <c r="C76" s="47" t="s">
        <v>134</v>
      </c>
      <c r="D76" s="209">
        <v>0</v>
      </c>
      <c r="E76" s="308" t="s">
        <v>79</v>
      </c>
      <c r="F76" s="309"/>
      <c r="AC76"/>
    </row>
    <row r="77" spans="3:29" ht="15">
      <c r="C77" s="47" t="s">
        <v>203</v>
      </c>
      <c r="D77" s="209">
        <v>0</v>
      </c>
      <c r="E77" s="308" t="s">
        <v>79</v>
      </c>
      <c r="F77" s="309"/>
      <c r="AC77"/>
    </row>
    <row r="78" spans="3:29" ht="15">
      <c r="C78" s="47" t="s">
        <v>66</v>
      </c>
      <c r="D78" s="209">
        <v>0</v>
      </c>
      <c r="E78" s="308" t="s">
        <v>79</v>
      </c>
      <c r="F78" s="309"/>
      <c r="AC78"/>
    </row>
    <row r="79" spans="3:29" ht="15">
      <c r="C79" s="47" t="s">
        <v>135</v>
      </c>
      <c r="D79" s="209">
        <v>0</v>
      </c>
      <c r="E79" s="308" t="s">
        <v>79</v>
      </c>
      <c r="F79" s="309"/>
      <c r="AC79"/>
    </row>
    <row r="80" spans="3:29" ht="12.75">
      <c r="C80" s="53" t="s">
        <v>136</v>
      </c>
      <c r="D80" s="59"/>
      <c r="E80" s="59"/>
      <c r="F80" s="59"/>
      <c r="AC80"/>
    </row>
    <row r="81" spans="3:29" ht="15">
      <c r="C81" s="211" t="s">
        <v>137</v>
      </c>
      <c r="D81" s="209">
        <v>0</v>
      </c>
      <c r="E81" s="308" t="s">
        <v>79</v>
      </c>
      <c r="F81" s="309"/>
      <c r="AC81"/>
    </row>
    <row r="82" spans="3:29" ht="15">
      <c r="C82" s="211" t="s">
        <v>138</v>
      </c>
      <c r="D82" s="209">
        <v>0</v>
      </c>
      <c r="E82" s="308" t="s">
        <v>79</v>
      </c>
      <c r="F82" s="309"/>
      <c r="AC82"/>
    </row>
    <row r="83" spans="3:29" ht="15">
      <c r="C83" s="211" t="s">
        <v>139</v>
      </c>
      <c r="D83" s="209">
        <v>0</v>
      </c>
      <c r="E83" s="308" t="s">
        <v>79</v>
      </c>
      <c r="F83" s="309"/>
      <c r="AC83"/>
    </row>
    <row r="84" spans="3:29" ht="15">
      <c r="C84" s="211" t="s">
        <v>140</v>
      </c>
      <c r="D84" s="209">
        <v>0</v>
      </c>
      <c r="E84" s="308" t="s">
        <v>79</v>
      </c>
      <c r="F84" s="309"/>
      <c r="AC84"/>
    </row>
    <row r="85" spans="3:29" ht="15">
      <c r="C85" s="211" t="s">
        <v>141</v>
      </c>
      <c r="D85" s="209">
        <v>0</v>
      </c>
      <c r="E85" s="308" t="s">
        <v>79</v>
      </c>
      <c r="F85" s="309"/>
      <c r="AC85"/>
    </row>
    <row r="86" spans="3:29" ht="15">
      <c r="C86" s="211" t="s">
        <v>142</v>
      </c>
      <c r="D86" s="209">
        <v>0</v>
      </c>
      <c r="E86" s="308" t="s">
        <v>79</v>
      </c>
      <c r="F86" s="309"/>
      <c r="AC86"/>
    </row>
    <row r="87" spans="3:29" ht="15">
      <c r="C87" s="54"/>
      <c r="D87" s="54"/>
      <c r="E87" s="55"/>
      <c r="F87" s="56"/>
      <c r="AC87"/>
    </row>
    <row r="88" spans="3:29" ht="15">
      <c r="C88" s="2" t="s">
        <v>143</v>
      </c>
      <c r="D88" s="60">
        <f>+SUM(D7:D87)</f>
        <v>0</v>
      </c>
      <c r="E88" s="232" t="s">
        <v>79</v>
      </c>
      <c r="F88" s="229"/>
      <c r="AC88"/>
    </row>
    <row r="89" spans="3:6" ht="12.75">
      <c r="C89" s="30"/>
      <c r="D89" s="30"/>
      <c r="E89" s="57"/>
      <c r="F89" s="57"/>
    </row>
    <row r="90" spans="3:6" ht="12.75">
      <c r="C90" s="4" t="s">
        <v>144</v>
      </c>
      <c r="D90" s="210">
        <v>0.03</v>
      </c>
      <c r="E90" s="3"/>
      <c r="F90" s="57"/>
    </row>
    <row r="91" spans="3:6" ht="12.75">
      <c r="C91" s="30"/>
      <c r="D91" s="30"/>
      <c r="E91" s="57"/>
      <c r="F91" s="57"/>
    </row>
    <row r="92" spans="3:6" ht="12.75">
      <c r="C92" s="61" t="s">
        <v>145</v>
      </c>
      <c r="D92" s="61"/>
      <c r="E92" s="57"/>
      <c r="F92" s="57"/>
    </row>
    <row r="93" spans="3:6" ht="15">
      <c r="C93" s="5" t="s">
        <v>146</v>
      </c>
      <c r="D93" s="209">
        <v>0</v>
      </c>
      <c r="E93" s="306"/>
      <c r="F93" s="307"/>
    </row>
    <row r="94" spans="3:6" ht="15">
      <c r="C94" s="5" t="s">
        <v>147</v>
      </c>
      <c r="D94" s="209">
        <v>0</v>
      </c>
      <c r="E94" s="306"/>
      <c r="F94" s="307"/>
    </row>
    <row r="95" spans="3:6" ht="15">
      <c r="C95" s="5" t="s">
        <v>148</v>
      </c>
      <c r="D95" s="209">
        <v>0</v>
      </c>
      <c r="E95" s="306"/>
      <c r="F95" s="307"/>
    </row>
    <row r="96" spans="3:6" ht="15">
      <c r="C96" s="5" t="s">
        <v>149</v>
      </c>
      <c r="D96" s="209">
        <v>0</v>
      </c>
      <c r="E96" s="306"/>
      <c r="F96" s="307"/>
    </row>
    <row r="97" spans="3:6" ht="15">
      <c r="C97" s="5" t="s">
        <v>150</v>
      </c>
      <c r="D97" s="209">
        <v>0</v>
      </c>
      <c r="E97" s="306"/>
      <c r="F97" s="307"/>
    </row>
    <row r="98" spans="3:6" ht="15">
      <c r="C98" s="5" t="s">
        <v>151</v>
      </c>
      <c r="D98" s="209">
        <v>0</v>
      </c>
      <c r="E98" s="306"/>
      <c r="F98" s="307"/>
    </row>
    <row r="99" spans="3:6" ht="15">
      <c r="C99" s="5" t="s">
        <v>152</v>
      </c>
      <c r="D99" s="209">
        <v>0</v>
      </c>
      <c r="E99" s="306"/>
      <c r="F99" s="307"/>
    </row>
    <row r="100" spans="3:6" ht="15">
      <c r="C100" s="5" t="s">
        <v>153</v>
      </c>
      <c r="D100" s="209">
        <v>0</v>
      </c>
      <c r="E100" s="306"/>
      <c r="F100" s="307"/>
    </row>
    <row r="101" spans="3:6" ht="15">
      <c r="C101" s="5" t="s">
        <v>154</v>
      </c>
      <c r="D101" s="209">
        <v>0</v>
      </c>
      <c r="E101" s="306"/>
      <c r="F101" s="307"/>
    </row>
    <row r="102" spans="3:6" ht="15">
      <c r="C102" s="5" t="s">
        <v>155</v>
      </c>
      <c r="D102" s="209">
        <v>0</v>
      </c>
      <c r="E102" s="306"/>
      <c r="F102" s="307"/>
    </row>
    <row r="103" spans="3:6" ht="42" customHeight="1">
      <c r="C103" s="298" t="s">
        <v>156</v>
      </c>
      <c r="D103" s="298"/>
      <c r="E103" s="298"/>
      <c r="F103" s="298"/>
    </row>
    <row r="104" spans="3:6" ht="12.75">
      <c r="C104" s="15"/>
      <c r="D104" s="15"/>
      <c r="E104" s="15"/>
      <c r="F104" s="15"/>
    </row>
    <row r="105" spans="3:6" ht="12.75">
      <c r="C105" s="15"/>
      <c r="D105" s="15"/>
      <c r="E105" s="15"/>
      <c r="F105" s="15"/>
    </row>
    <row r="106" spans="3:6" ht="12.75">
      <c r="C106" s="15"/>
      <c r="D106" s="15"/>
      <c r="E106" s="15"/>
      <c r="F106" s="15"/>
    </row>
    <row r="107" spans="3:6" ht="12.75">
      <c r="C107" s="15"/>
      <c r="D107" s="15"/>
      <c r="E107" s="15"/>
      <c r="F107" s="15"/>
    </row>
    <row r="108" spans="3:6" ht="12.75">
      <c r="C108" s="15"/>
      <c r="D108" s="15"/>
      <c r="E108" s="15"/>
      <c r="F108" s="15"/>
    </row>
    <row r="109" spans="3:6" ht="12.75">
      <c r="C109" s="15"/>
      <c r="D109" s="15"/>
      <c r="E109" s="15"/>
      <c r="F109" s="15"/>
    </row>
    <row r="110" spans="3:6" ht="12.75">
      <c r="C110" s="15"/>
      <c r="D110" s="15"/>
      <c r="E110" s="15"/>
      <c r="F110" s="15"/>
    </row>
    <row r="111" spans="3:6" ht="12.75">
      <c r="C111" s="15"/>
      <c r="D111" s="15"/>
      <c r="E111" s="15"/>
      <c r="F111" s="15"/>
    </row>
    <row r="112" spans="3:6" ht="12.75">
      <c r="C112" s="15"/>
      <c r="D112" s="15"/>
      <c r="E112" s="15"/>
      <c r="F112" s="15"/>
    </row>
    <row r="113" spans="3:6" ht="12.75">
      <c r="C113" s="15"/>
      <c r="D113" s="15"/>
      <c r="E113" s="15"/>
      <c r="F113" s="15"/>
    </row>
    <row r="114" spans="3:6" ht="12.75">
      <c r="C114" s="15"/>
      <c r="D114" s="15"/>
      <c r="E114" s="15"/>
      <c r="F114" s="15"/>
    </row>
    <row r="115" spans="3:6" ht="12.75">
      <c r="C115" s="15"/>
      <c r="D115" s="15"/>
      <c r="E115" s="15"/>
      <c r="F115" s="15"/>
    </row>
    <row r="116" spans="3:6" ht="12.75">
      <c r="C116" s="15"/>
      <c r="D116" s="15"/>
      <c r="E116" s="15"/>
      <c r="F116" s="15"/>
    </row>
    <row r="117" spans="3:6" ht="12.75">
      <c r="C117" s="15"/>
      <c r="D117" s="15"/>
      <c r="E117" s="15"/>
      <c r="F117" s="15"/>
    </row>
    <row r="118" spans="3:6" ht="12.75">
      <c r="C118" s="15"/>
      <c r="D118" s="15"/>
      <c r="E118" s="15"/>
      <c r="F118" s="15"/>
    </row>
    <row r="119" spans="3:6" ht="12.75">
      <c r="C119" s="15"/>
      <c r="D119" s="15"/>
      <c r="E119" s="15"/>
      <c r="F119" s="15"/>
    </row>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sheetData>
  <sheetProtection sheet="1"/>
  <mergeCells count="83">
    <mergeCell ref="E78:F78"/>
    <mergeCell ref="E79:F79"/>
    <mergeCell ref="E74:F74"/>
    <mergeCell ref="E86:F86"/>
    <mergeCell ref="E81:F81"/>
    <mergeCell ref="E82:F82"/>
    <mergeCell ref="E83:F83"/>
    <mergeCell ref="E84:F84"/>
    <mergeCell ref="E85:F85"/>
    <mergeCell ref="E71:F71"/>
    <mergeCell ref="E72:F72"/>
    <mergeCell ref="E75:F75"/>
    <mergeCell ref="E76:F76"/>
    <mergeCell ref="E77:F77"/>
    <mergeCell ref="E66:F66"/>
    <mergeCell ref="E67:F67"/>
    <mergeCell ref="E68:F68"/>
    <mergeCell ref="E69:F69"/>
    <mergeCell ref="E70:F70"/>
    <mergeCell ref="E61:F61"/>
    <mergeCell ref="E62:F62"/>
    <mergeCell ref="E63:F63"/>
    <mergeCell ref="E64:F64"/>
    <mergeCell ref="E65:F65"/>
    <mergeCell ref="E60:F60"/>
    <mergeCell ref="E49:F49"/>
    <mergeCell ref="E50:F50"/>
    <mergeCell ref="E51:F51"/>
    <mergeCell ref="E52:F52"/>
    <mergeCell ref="E53:F53"/>
    <mergeCell ref="E48:F48"/>
    <mergeCell ref="E55:F55"/>
    <mergeCell ref="E56:F56"/>
    <mergeCell ref="E57:F57"/>
    <mergeCell ref="E58:F58"/>
    <mergeCell ref="E43:F43"/>
    <mergeCell ref="E44:F44"/>
    <mergeCell ref="E45:F45"/>
    <mergeCell ref="E46:F46"/>
    <mergeCell ref="E47:F47"/>
    <mergeCell ref="E38:F38"/>
    <mergeCell ref="E39:F39"/>
    <mergeCell ref="E40:F40"/>
    <mergeCell ref="E41:F41"/>
    <mergeCell ref="E42:F42"/>
    <mergeCell ref="E27:F27"/>
    <mergeCell ref="E29:F29"/>
    <mergeCell ref="E30:F30"/>
    <mergeCell ref="E31:F31"/>
    <mergeCell ref="E37:F37"/>
    <mergeCell ref="E32:F32"/>
    <mergeCell ref="E33:F33"/>
    <mergeCell ref="E34:F34"/>
    <mergeCell ref="E35:F35"/>
    <mergeCell ref="E36:F36"/>
    <mergeCell ref="E23:F23"/>
    <mergeCell ref="E24:F24"/>
    <mergeCell ref="E14:F14"/>
    <mergeCell ref="E15:F15"/>
    <mergeCell ref="E17:F17"/>
    <mergeCell ref="E18:F18"/>
    <mergeCell ref="E19:F19"/>
    <mergeCell ref="E11:F11"/>
    <mergeCell ref="E12:F12"/>
    <mergeCell ref="E13:F13"/>
    <mergeCell ref="E21:F21"/>
    <mergeCell ref="E22:F22"/>
    <mergeCell ref="C103:F103"/>
    <mergeCell ref="E5:F5"/>
    <mergeCell ref="D2:F2"/>
    <mergeCell ref="E93:F93"/>
    <mergeCell ref="E94:F94"/>
    <mergeCell ref="E95:F95"/>
    <mergeCell ref="E96:F96"/>
    <mergeCell ref="E97:F97"/>
    <mergeCell ref="E98:F98"/>
    <mergeCell ref="E99:F99"/>
    <mergeCell ref="E100:F100"/>
    <mergeCell ref="E101:F101"/>
    <mergeCell ref="E102:F102"/>
    <mergeCell ref="E7:F7"/>
    <mergeCell ref="E8:F8"/>
    <mergeCell ref="E9:F9"/>
  </mergeCells>
  <printOptions/>
  <pageMargins left="0.7" right="0.7" top="0.75" bottom="0.75" header="0.3" footer="0.3"/>
  <pageSetup horizontalDpi="600" verticalDpi="600" orientation="portrait" scale="50" r:id="rId1"/>
  <headerFooter>
    <oddFooter>&amp;L&amp;9&amp;Z&amp;F&amp;R&amp;9&amp;D</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B2:Y49"/>
  <sheetViews>
    <sheetView zoomScale="115" zoomScaleNormal="115" zoomScaleSheetLayoutView="80" zoomScalePageLayoutView="0" workbookViewId="0" topLeftCell="A1">
      <selection activeCell="B2" sqref="B2"/>
    </sheetView>
  </sheetViews>
  <sheetFormatPr defaultColWidth="9.140625" defaultRowHeight="12.75"/>
  <cols>
    <col min="1" max="1" width="1.28515625" style="15" customWidth="1"/>
    <col min="2" max="2" width="16.57421875" style="15" customWidth="1"/>
    <col min="3" max="3" width="19.421875" style="15" customWidth="1"/>
    <col min="4" max="4" width="12.57421875" style="15" customWidth="1"/>
    <col min="5" max="5" width="9.140625" style="15" customWidth="1"/>
    <col min="6" max="6" width="39.00390625" style="15" customWidth="1"/>
    <col min="7" max="16384" width="9.140625" style="15" customWidth="1"/>
  </cols>
  <sheetData>
    <row r="2" spans="2:8" ht="13.5">
      <c r="B2" s="118" t="s">
        <v>157</v>
      </c>
      <c r="C2" s="113"/>
      <c r="D2" s="94"/>
      <c r="F2" s="290" t="s">
        <v>26</v>
      </c>
      <c r="G2" s="117"/>
      <c r="H2" s="116"/>
    </row>
    <row r="3" spans="2:3" ht="12.75">
      <c r="B3" s="36" t="s">
        <v>27</v>
      </c>
      <c r="C3" s="110" t="str">
        <f>'Read First!'!$C$11</f>
        <v>Desmond's Day Care</v>
      </c>
    </row>
    <row r="5" spans="2:6" ht="12.75">
      <c r="B5" s="92" t="s">
        <v>197</v>
      </c>
      <c r="C5" s="93"/>
      <c r="D5" s="93"/>
      <c r="E5" s="93"/>
      <c r="F5" s="94"/>
    </row>
    <row r="6" spans="2:6" ht="12.75">
      <c r="B6" s="310" t="s">
        <v>208</v>
      </c>
      <c r="C6" s="311"/>
      <c r="D6" s="311"/>
      <c r="E6" s="311"/>
      <c r="F6" s="312"/>
    </row>
    <row r="7" spans="2:4" ht="12.75">
      <c r="B7" s="16" t="s">
        <v>158</v>
      </c>
      <c r="C7" s="226">
        <v>0</v>
      </c>
      <c r="D7" s="97" t="s">
        <v>159</v>
      </c>
    </row>
    <row r="8" spans="2:4" ht="12.75">
      <c r="B8" s="96" t="s">
        <v>160</v>
      </c>
      <c r="C8" s="227"/>
      <c r="D8" s="97" t="s">
        <v>161</v>
      </c>
    </row>
    <row r="9" spans="2:25" ht="12.75">
      <c r="B9" s="91" t="s">
        <v>162</v>
      </c>
      <c r="C9" s="228"/>
      <c r="D9" s="97" t="s">
        <v>163</v>
      </c>
      <c r="H9" s="95"/>
      <c r="I9" s="95"/>
      <c r="J9" s="95"/>
      <c r="K9" s="95"/>
      <c r="L9" s="95"/>
      <c r="M9" s="95"/>
      <c r="N9" s="95"/>
      <c r="O9" s="95"/>
      <c r="P9" s="95"/>
      <c r="Q9" s="95"/>
      <c r="R9" s="95"/>
      <c r="S9" s="95"/>
      <c r="T9" s="95"/>
      <c r="U9" s="95"/>
      <c r="V9" s="95"/>
      <c r="W9" s="95"/>
      <c r="X9" s="95"/>
      <c r="Y9" s="95"/>
    </row>
    <row r="10" spans="2:25" ht="12.75">
      <c r="B10" s="289"/>
      <c r="D10" s="15" t="s">
        <v>164</v>
      </c>
      <c r="H10" s="95"/>
      <c r="I10" s="95"/>
      <c r="J10" s="95"/>
      <c r="K10" s="95"/>
      <c r="L10" s="95"/>
      <c r="M10" s="95"/>
      <c r="N10" s="95"/>
      <c r="O10" s="95"/>
      <c r="P10" s="95"/>
      <c r="Q10" s="95"/>
      <c r="R10" s="95"/>
      <c r="S10" s="95"/>
      <c r="T10" s="95"/>
      <c r="U10" s="95"/>
      <c r="V10" s="95"/>
      <c r="W10" s="95"/>
      <c r="X10" s="95"/>
      <c r="Y10" s="95"/>
    </row>
    <row r="11" spans="2:25" ht="12.75">
      <c r="B11" s="289"/>
      <c r="H11" s="95"/>
      <c r="I11" s="95"/>
      <c r="J11" s="95"/>
      <c r="K11" s="95"/>
      <c r="L11" s="95"/>
      <c r="M11" s="95"/>
      <c r="N11" s="95"/>
      <c r="O11" s="95"/>
      <c r="P11" s="95"/>
      <c r="Q11" s="95"/>
      <c r="R11" s="95"/>
      <c r="S11" s="95"/>
      <c r="T11" s="95"/>
      <c r="U11" s="95"/>
      <c r="V11" s="95"/>
      <c r="W11" s="95"/>
      <c r="X11" s="95"/>
      <c r="Y11" s="95"/>
    </row>
    <row r="12" spans="2:6" ht="12.75">
      <c r="B12" s="96" t="s">
        <v>165</v>
      </c>
      <c r="C12" s="225">
        <f>IF(C7&gt;0,-PMT(C8/12,C9*12,C7,0),0)*12</f>
        <v>0</v>
      </c>
      <c r="F12" s="208"/>
    </row>
    <row r="13" spans="2:6" ht="12.75">
      <c r="B13" s="95"/>
      <c r="F13" s="208"/>
    </row>
    <row r="14" spans="2:6" ht="12.75">
      <c r="B14" s="95"/>
      <c r="F14" s="208"/>
    </row>
    <row r="15" spans="2:6" ht="12.75">
      <c r="B15" s="92" t="s">
        <v>198</v>
      </c>
      <c r="C15" s="93"/>
      <c r="D15" s="93"/>
      <c r="E15" s="93"/>
      <c r="F15" s="94"/>
    </row>
    <row r="16" spans="2:6" ht="12.75">
      <c r="B16" s="310" t="s">
        <v>208</v>
      </c>
      <c r="C16" s="311"/>
      <c r="D16" s="311"/>
      <c r="E16" s="311"/>
      <c r="F16" s="312"/>
    </row>
    <row r="17" spans="2:4" ht="12.75">
      <c r="B17" s="16" t="s">
        <v>158</v>
      </c>
      <c r="C17" s="226">
        <v>0</v>
      </c>
      <c r="D17" s="97" t="s">
        <v>159</v>
      </c>
    </row>
    <row r="18" spans="2:4" ht="12.75">
      <c r="B18" s="96" t="s">
        <v>160</v>
      </c>
      <c r="C18" s="227"/>
      <c r="D18" s="97" t="s">
        <v>161</v>
      </c>
    </row>
    <row r="19" spans="2:25" ht="12.75">
      <c r="B19" s="91" t="s">
        <v>162</v>
      </c>
      <c r="C19" s="228"/>
      <c r="D19" s="97" t="s">
        <v>163</v>
      </c>
      <c r="H19" s="95"/>
      <c r="I19" s="95"/>
      <c r="J19" s="95"/>
      <c r="K19" s="95"/>
      <c r="L19" s="95"/>
      <c r="M19" s="95"/>
      <c r="N19" s="95"/>
      <c r="O19" s="95"/>
      <c r="P19" s="95"/>
      <c r="Q19" s="95"/>
      <c r="R19" s="95"/>
      <c r="S19" s="95"/>
      <c r="T19" s="95"/>
      <c r="U19" s="95"/>
      <c r="V19" s="95"/>
      <c r="W19" s="95"/>
      <c r="X19" s="95"/>
      <c r="Y19" s="95"/>
    </row>
    <row r="20" spans="2:25" ht="12.75">
      <c r="B20" s="289"/>
      <c r="H20" s="95"/>
      <c r="I20" s="95"/>
      <c r="J20" s="95"/>
      <c r="K20" s="95"/>
      <c r="L20" s="95"/>
      <c r="M20" s="95"/>
      <c r="N20" s="95"/>
      <c r="O20" s="95"/>
      <c r="P20" s="95"/>
      <c r="Q20" s="95"/>
      <c r="R20" s="95"/>
      <c r="S20" s="95"/>
      <c r="T20" s="95"/>
      <c r="U20" s="95"/>
      <c r="V20" s="95"/>
      <c r="W20" s="95"/>
      <c r="X20" s="95"/>
      <c r="Y20" s="95"/>
    </row>
    <row r="21" spans="2:25" ht="12.75">
      <c r="B21" s="289"/>
      <c r="H21" s="95"/>
      <c r="I21" s="95"/>
      <c r="J21" s="95"/>
      <c r="K21" s="95"/>
      <c r="L21" s="95"/>
      <c r="M21" s="95"/>
      <c r="N21" s="95"/>
      <c r="O21" s="95"/>
      <c r="P21" s="95"/>
      <c r="Q21" s="95"/>
      <c r="R21" s="95"/>
      <c r="S21" s="95"/>
      <c r="T21" s="95"/>
      <c r="U21" s="95"/>
      <c r="V21" s="95"/>
      <c r="W21" s="95"/>
      <c r="X21" s="95"/>
      <c r="Y21" s="95"/>
    </row>
    <row r="22" spans="2:3" ht="12.75">
      <c r="B22" s="96" t="s">
        <v>165</v>
      </c>
      <c r="C22" s="98">
        <f>IF(C17&gt;0,-PMT(C18/12,C19*12,C17,0),0)</f>
        <v>0</v>
      </c>
    </row>
    <row r="23" ht="12.75">
      <c r="B23" s="95"/>
    </row>
    <row r="25" spans="2:6" ht="12.75">
      <c r="B25" s="92" t="s">
        <v>207</v>
      </c>
      <c r="C25" s="93"/>
      <c r="D25" s="93"/>
      <c r="E25" s="93"/>
      <c r="F25" s="94"/>
    </row>
    <row r="26" spans="2:6" ht="12.75">
      <c r="B26" s="310" t="s">
        <v>208</v>
      </c>
      <c r="C26" s="311"/>
      <c r="D26" s="311"/>
      <c r="E26" s="311"/>
      <c r="F26" s="312"/>
    </row>
    <row r="27" spans="2:4" ht="12.75">
      <c r="B27" s="16" t="s">
        <v>158</v>
      </c>
      <c r="C27" s="291">
        <v>0</v>
      </c>
      <c r="D27" s="97" t="s">
        <v>159</v>
      </c>
    </row>
    <row r="28" spans="2:4" ht="12.75">
      <c r="B28" s="96" t="s">
        <v>160</v>
      </c>
      <c r="C28" s="227"/>
      <c r="D28" s="97" t="s">
        <v>161</v>
      </c>
    </row>
    <row r="29" spans="2:25" ht="12.75">
      <c r="B29" s="91" t="s">
        <v>162</v>
      </c>
      <c r="C29" s="228"/>
      <c r="D29" s="97" t="s">
        <v>163</v>
      </c>
      <c r="H29" s="95"/>
      <c r="I29" s="95"/>
      <c r="J29" s="95"/>
      <c r="K29" s="95"/>
      <c r="L29" s="95"/>
      <c r="M29" s="95"/>
      <c r="N29" s="95"/>
      <c r="O29" s="95"/>
      <c r="P29" s="95"/>
      <c r="Q29" s="95"/>
      <c r="R29" s="95"/>
      <c r="S29" s="95"/>
      <c r="T29" s="95"/>
      <c r="U29" s="95"/>
      <c r="V29" s="95"/>
      <c r="W29" s="95"/>
      <c r="X29" s="95"/>
      <c r="Y29" s="95"/>
    </row>
    <row r="30" spans="2:25" ht="12.75">
      <c r="B30" s="289"/>
      <c r="H30" s="95"/>
      <c r="I30" s="95"/>
      <c r="J30" s="95"/>
      <c r="K30" s="95"/>
      <c r="L30" s="95"/>
      <c r="M30" s="95"/>
      <c r="N30" s="95"/>
      <c r="O30" s="95"/>
      <c r="P30" s="95"/>
      <c r="Q30" s="95"/>
      <c r="R30" s="95"/>
      <c r="S30" s="95"/>
      <c r="T30" s="95"/>
      <c r="U30" s="95"/>
      <c r="V30" s="95"/>
      <c r="W30" s="95"/>
      <c r="X30" s="95"/>
      <c r="Y30" s="95"/>
    </row>
    <row r="31" spans="2:25" ht="12.75">
      <c r="B31" s="289"/>
      <c r="H31" s="95"/>
      <c r="I31" s="95"/>
      <c r="J31" s="95"/>
      <c r="K31" s="95"/>
      <c r="L31" s="95"/>
      <c r="M31" s="95"/>
      <c r="N31" s="95"/>
      <c r="O31" s="95"/>
      <c r="P31" s="95"/>
      <c r="Q31" s="95"/>
      <c r="R31" s="95"/>
      <c r="S31" s="95"/>
      <c r="T31" s="95"/>
      <c r="U31" s="95"/>
      <c r="V31" s="95"/>
      <c r="W31" s="95"/>
      <c r="X31" s="95"/>
      <c r="Y31" s="95"/>
    </row>
    <row r="32" spans="2:3" ht="12.75">
      <c r="B32" s="96" t="s">
        <v>165</v>
      </c>
      <c r="C32" s="98">
        <f>IF(C27&gt;0,-PMT(C28/12,C29*12,C27,0),0)</f>
        <v>0</v>
      </c>
    </row>
    <row r="33" ht="12.75">
      <c r="B33" s="95"/>
    </row>
    <row r="34" spans="2:6" ht="12.75">
      <c r="B34" s="310" t="s">
        <v>208</v>
      </c>
      <c r="C34" s="311"/>
      <c r="D34" s="311"/>
      <c r="E34" s="311"/>
      <c r="F34" s="312"/>
    </row>
    <row r="35" spans="2:4" ht="12.75">
      <c r="B35" s="16" t="s">
        <v>158</v>
      </c>
      <c r="C35" s="291">
        <v>0</v>
      </c>
      <c r="D35" s="97" t="s">
        <v>159</v>
      </c>
    </row>
    <row r="36" spans="2:4" ht="12.75">
      <c r="B36" s="96" t="s">
        <v>160</v>
      </c>
      <c r="C36" s="227"/>
      <c r="D36" s="97" t="s">
        <v>161</v>
      </c>
    </row>
    <row r="37" spans="2:25" ht="12.75">
      <c r="B37" s="91" t="s">
        <v>162</v>
      </c>
      <c r="C37" s="228"/>
      <c r="D37" s="97" t="s">
        <v>163</v>
      </c>
      <c r="H37" s="95"/>
      <c r="I37" s="95"/>
      <c r="J37" s="95"/>
      <c r="K37" s="95"/>
      <c r="L37" s="95"/>
      <c r="M37" s="95"/>
      <c r="N37" s="95"/>
      <c r="O37" s="95"/>
      <c r="P37" s="95"/>
      <c r="Q37" s="95"/>
      <c r="R37" s="95"/>
      <c r="S37" s="95"/>
      <c r="T37" s="95"/>
      <c r="U37" s="95"/>
      <c r="V37" s="95"/>
      <c r="W37" s="95"/>
      <c r="X37" s="95"/>
      <c r="Y37" s="95"/>
    </row>
    <row r="38" spans="2:25" ht="12.75">
      <c r="B38" s="289"/>
      <c r="H38" s="95"/>
      <c r="I38" s="95"/>
      <c r="J38" s="95"/>
      <c r="K38" s="95"/>
      <c r="L38" s="95"/>
      <c r="M38" s="95"/>
      <c r="N38" s="95"/>
      <c r="O38" s="95"/>
      <c r="P38" s="95"/>
      <c r="Q38" s="95"/>
      <c r="R38" s="95"/>
      <c r="S38" s="95"/>
      <c r="T38" s="95"/>
      <c r="U38" s="95"/>
      <c r="V38" s="95"/>
      <c r="W38" s="95"/>
      <c r="X38" s="95"/>
      <c r="Y38" s="95"/>
    </row>
    <row r="39" spans="2:25" ht="12.75">
      <c r="B39" s="289"/>
      <c r="H39" s="95"/>
      <c r="I39" s="95"/>
      <c r="J39" s="95"/>
      <c r="K39" s="95"/>
      <c r="L39" s="95"/>
      <c r="M39" s="95"/>
      <c r="N39" s="95"/>
      <c r="O39" s="95"/>
      <c r="P39" s="95"/>
      <c r="Q39" s="95"/>
      <c r="R39" s="95"/>
      <c r="S39" s="95"/>
      <c r="T39" s="95"/>
      <c r="U39" s="95"/>
      <c r="V39" s="95"/>
      <c r="W39" s="95"/>
      <c r="X39" s="95"/>
      <c r="Y39" s="95"/>
    </row>
    <row r="40" spans="2:3" ht="12.75">
      <c r="B40" s="96" t="s">
        <v>165</v>
      </c>
      <c r="C40" s="98">
        <f>IF(C35&gt;0,-PMT(C36/12,C37*12,C35,0),0)</f>
        <v>0</v>
      </c>
    </row>
    <row r="41" ht="12.75">
      <c r="B41" s="95"/>
    </row>
    <row r="42" spans="2:6" ht="12.75">
      <c r="B42" s="310" t="s">
        <v>208</v>
      </c>
      <c r="C42" s="311"/>
      <c r="D42" s="311"/>
      <c r="E42" s="311"/>
      <c r="F42" s="312"/>
    </row>
    <row r="43" spans="2:4" ht="12.75">
      <c r="B43" s="16" t="s">
        <v>158</v>
      </c>
      <c r="C43" s="291">
        <v>0</v>
      </c>
      <c r="D43" s="97" t="s">
        <v>159</v>
      </c>
    </row>
    <row r="44" spans="2:4" ht="12.75">
      <c r="B44" s="96" t="s">
        <v>160</v>
      </c>
      <c r="C44" s="227"/>
      <c r="D44" s="97" t="s">
        <v>161</v>
      </c>
    </row>
    <row r="45" spans="2:25" ht="12.75">
      <c r="B45" s="91" t="s">
        <v>162</v>
      </c>
      <c r="C45" s="228"/>
      <c r="D45" s="97" t="s">
        <v>163</v>
      </c>
      <c r="H45" s="95"/>
      <c r="I45" s="95"/>
      <c r="J45" s="95"/>
      <c r="K45" s="95"/>
      <c r="L45" s="95"/>
      <c r="M45" s="95"/>
      <c r="N45" s="95"/>
      <c r="O45" s="95"/>
      <c r="P45" s="95"/>
      <c r="Q45" s="95"/>
      <c r="R45" s="95"/>
      <c r="S45" s="95"/>
      <c r="T45" s="95"/>
      <c r="U45" s="95"/>
      <c r="V45" s="95"/>
      <c r="W45" s="95"/>
      <c r="X45" s="95"/>
      <c r="Y45" s="95"/>
    </row>
    <row r="46" spans="2:25" ht="12.75">
      <c r="B46" s="289"/>
      <c r="H46" s="95"/>
      <c r="I46" s="95"/>
      <c r="J46" s="95"/>
      <c r="K46" s="95"/>
      <c r="L46" s="95"/>
      <c r="M46" s="95"/>
      <c r="N46" s="95"/>
      <c r="O46" s="95"/>
      <c r="P46" s="95"/>
      <c r="Q46" s="95"/>
      <c r="R46" s="95"/>
      <c r="S46" s="95"/>
      <c r="T46" s="95"/>
      <c r="U46" s="95"/>
      <c r="V46" s="95"/>
      <c r="W46" s="95"/>
      <c r="X46" s="95"/>
      <c r="Y46" s="95"/>
    </row>
    <row r="47" spans="2:25" ht="12.75">
      <c r="B47" s="289"/>
      <c r="H47" s="95"/>
      <c r="I47" s="95"/>
      <c r="J47" s="95"/>
      <c r="K47" s="95"/>
      <c r="L47" s="95"/>
      <c r="M47" s="95"/>
      <c r="N47" s="95"/>
      <c r="O47" s="95"/>
      <c r="P47" s="95"/>
      <c r="Q47" s="95"/>
      <c r="R47" s="95"/>
      <c r="S47" s="95"/>
      <c r="T47" s="95"/>
      <c r="U47" s="95"/>
      <c r="V47" s="95"/>
      <c r="W47" s="95"/>
      <c r="X47" s="95"/>
      <c r="Y47" s="95"/>
    </row>
    <row r="48" spans="2:3" ht="12.75">
      <c r="B48" s="96" t="s">
        <v>165</v>
      </c>
      <c r="C48" s="98">
        <f>IF(C43&gt;0,-PMT(C44/12,C45*12,C43,0),0)</f>
        <v>0</v>
      </c>
    </row>
    <row r="49" ht="12.75">
      <c r="B49" s="95"/>
    </row>
  </sheetData>
  <sheetProtection sheet="1"/>
  <mergeCells count="5">
    <mergeCell ref="B42:F42"/>
    <mergeCell ref="B34:F34"/>
    <mergeCell ref="B26:F26"/>
    <mergeCell ref="B16:F16"/>
    <mergeCell ref="B6:F6"/>
  </mergeCells>
  <printOptions/>
  <pageMargins left="0.75" right="0.75" top="1" bottom="1" header="0.5" footer="0.5"/>
  <pageSetup fitToHeight="1" fitToWidth="1" horizontalDpi="600" verticalDpi="600" orientation="portrait" scale="73" r:id="rId1"/>
  <headerFooter alignWithMargins="0">
    <oddFooter>&amp;L&amp;9&amp;Z&amp;F&amp;R&amp;9&amp;D</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Y243"/>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2" sqref="B2"/>
    </sheetView>
  </sheetViews>
  <sheetFormatPr defaultColWidth="8.8515625" defaultRowHeight="12.75"/>
  <cols>
    <col min="1" max="1" width="1.1484375" style="13" customWidth="1"/>
    <col min="2" max="3" width="23.8515625" style="7" customWidth="1"/>
    <col min="4" max="4" width="13.00390625" style="10" customWidth="1"/>
    <col min="5" max="5" width="14.00390625" style="10" customWidth="1"/>
    <col min="6" max="7" width="12.8515625" style="10" customWidth="1"/>
    <col min="8" max="8" width="12.421875" style="10" customWidth="1"/>
    <col min="9" max="13" width="12.8515625" style="10" customWidth="1"/>
    <col min="14" max="14" width="10.28125" style="13" customWidth="1"/>
    <col min="15" max="25" width="8.8515625" style="13" customWidth="1"/>
    <col min="26" max="16384" width="8.8515625" style="7" customWidth="1"/>
  </cols>
  <sheetData>
    <row r="1" spans="2:13" ht="64.5" customHeight="1">
      <c r="B1" s="13"/>
      <c r="C1" s="13"/>
      <c r="D1" s="6"/>
      <c r="E1" s="14"/>
      <c r="F1" s="14"/>
      <c r="G1" s="14"/>
      <c r="H1" s="14"/>
      <c r="I1" s="14"/>
      <c r="J1" s="14"/>
      <c r="K1" s="14"/>
      <c r="L1" s="14"/>
      <c r="M1" s="14"/>
    </row>
    <row r="2" spans="2:13" ht="23.25" customHeight="1">
      <c r="B2" s="106" t="str">
        <f>'Read First!'!B9</f>
        <v>Early Childcare Education Operating Proforma</v>
      </c>
      <c r="C2" s="119"/>
      <c r="D2" s="120"/>
      <c r="E2" s="14"/>
      <c r="F2" s="121" t="s">
        <v>166</v>
      </c>
      <c r="G2" s="14"/>
      <c r="H2" s="14"/>
      <c r="I2" s="14"/>
      <c r="J2" s="14"/>
      <c r="K2" s="14"/>
      <c r="L2" s="14"/>
      <c r="M2" s="14"/>
    </row>
    <row r="3" spans="2:13" ht="15.75" customHeight="1">
      <c r="B3" s="36" t="s">
        <v>167</v>
      </c>
      <c r="C3" s="110" t="str">
        <f>'Read First!'!C11</f>
        <v>Desmond's Day Care</v>
      </c>
      <c r="D3" s="62"/>
      <c r="E3" s="13"/>
      <c r="F3" s="123" t="s">
        <v>168</v>
      </c>
      <c r="G3" s="19"/>
      <c r="H3" s="124">
        <f>IncAffordable</f>
        <v>0.02</v>
      </c>
      <c r="I3" s="19"/>
      <c r="J3" s="64"/>
      <c r="K3" s="64"/>
      <c r="L3" s="64"/>
      <c r="M3" s="64"/>
    </row>
    <row r="4" spans="2:13" ht="15.75" customHeight="1">
      <c r="B4" s="36" t="str">
        <f>'Read First!'!B12</f>
        <v>Location:</v>
      </c>
      <c r="C4" s="45" t="str">
        <f>'Read First!'!C12</f>
        <v>Philadelphia, PA</v>
      </c>
      <c r="D4" s="62"/>
      <c r="E4" s="13"/>
      <c r="F4" s="123" t="s">
        <v>169</v>
      </c>
      <c r="G4" s="19"/>
      <c r="H4" s="19"/>
      <c r="I4" s="124">
        <f>IncExpenses</f>
        <v>0.03</v>
      </c>
      <c r="J4" s="64"/>
      <c r="K4" s="64"/>
      <c r="L4" s="64"/>
      <c r="M4" s="64"/>
    </row>
    <row r="5" spans="2:14" ht="13.5">
      <c r="B5" s="36" t="s">
        <v>170</v>
      </c>
      <c r="C5" s="125">
        <f>'Read First!'!C13</f>
        <v>44077</v>
      </c>
      <c r="D5" s="19"/>
      <c r="E5" s="19"/>
      <c r="F5" s="19"/>
      <c r="G5" s="19"/>
      <c r="H5" s="19"/>
      <c r="I5" s="19"/>
      <c r="J5" s="19"/>
      <c r="K5" s="19"/>
      <c r="L5" s="19"/>
      <c r="M5" s="19"/>
      <c r="N5" s="20"/>
    </row>
    <row r="6" spans="2:14" ht="13.5">
      <c r="B6" s="155" t="s">
        <v>171</v>
      </c>
      <c r="C6" s="65"/>
      <c r="D6" s="19"/>
      <c r="E6" s="19"/>
      <c r="F6" s="19"/>
      <c r="G6" s="19"/>
      <c r="H6" s="19"/>
      <c r="I6" s="19"/>
      <c r="J6" s="21"/>
      <c r="K6" s="21"/>
      <c r="L6" s="21"/>
      <c r="M6" s="21"/>
      <c r="N6" s="21"/>
    </row>
    <row r="7" spans="1:25" s="141" customFormat="1" ht="25.5" customHeight="1">
      <c r="A7" s="138"/>
      <c r="B7" s="139" t="s">
        <v>172</v>
      </c>
      <c r="C7" s="139"/>
      <c r="D7" s="142" t="s">
        <v>173</v>
      </c>
      <c r="E7" s="140" t="s">
        <v>147</v>
      </c>
      <c r="F7" s="140" t="s">
        <v>148</v>
      </c>
      <c r="G7" s="140" t="s">
        <v>149</v>
      </c>
      <c r="H7" s="140" t="s">
        <v>150</v>
      </c>
      <c r="I7" s="140" t="s">
        <v>151</v>
      </c>
      <c r="J7" s="140" t="s">
        <v>152</v>
      </c>
      <c r="K7" s="140" t="s">
        <v>153</v>
      </c>
      <c r="L7" s="140" t="s">
        <v>154</v>
      </c>
      <c r="M7" s="140" t="s">
        <v>155</v>
      </c>
      <c r="N7" s="140"/>
      <c r="O7" s="138"/>
      <c r="P7" s="138"/>
      <c r="Q7" s="138"/>
      <c r="R7" s="138"/>
      <c r="S7" s="138"/>
      <c r="T7" s="138"/>
      <c r="U7" s="138"/>
      <c r="V7" s="138"/>
      <c r="W7" s="138"/>
      <c r="X7" s="138"/>
      <c r="Y7" s="138"/>
    </row>
    <row r="8" spans="2:13" ht="13.5">
      <c r="B8" s="11" t="s">
        <v>174</v>
      </c>
      <c r="C8" s="12"/>
      <c r="D8" s="137">
        <v>2020</v>
      </c>
      <c r="E8" s="82">
        <f>D8+1</f>
        <v>2021</v>
      </c>
      <c r="F8" s="82">
        <f aca="true" t="shared" si="0" ref="F8:M8">E8+1</f>
        <v>2022</v>
      </c>
      <c r="G8" s="82">
        <f t="shared" si="0"/>
        <v>2023</v>
      </c>
      <c r="H8" s="82">
        <f t="shared" si="0"/>
        <v>2024</v>
      </c>
      <c r="I8" s="82">
        <f t="shared" si="0"/>
        <v>2025</v>
      </c>
      <c r="J8" s="82">
        <f t="shared" si="0"/>
        <v>2026</v>
      </c>
      <c r="K8" s="82">
        <f t="shared" si="0"/>
        <v>2027</v>
      </c>
      <c r="L8" s="82">
        <f t="shared" si="0"/>
        <v>2028</v>
      </c>
      <c r="M8" s="82">
        <f t="shared" si="0"/>
        <v>2029</v>
      </c>
    </row>
    <row r="9" spans="2:13" ht="12.75">
      <c r="B9" s="67"/>
      <c r="C9" s="67"/>
      <c r="D9" s="68"/>
      <c r="E9" s="68"/>
      <c r="F9" s="68"/>
      <c r="G9" s="68"/>
      <c r="H9" s="68"/>
      <c r="I9" s="68"/>
      <c r="J9" s="68"/>
      <c r="K9" s="68"/>
      <c r="L9" s="68"/>
      <c r="M9" s="68"/>
    </row>
    <row r="10" spans="2:13" ht="12.75">
      <c r="B10" s="66" t="s">
        <v>175</v>
      </c>
      <c r="C10" s="66"/>
      <c r="D10" s="64"/>
      <c r="E10" s="64"/>
      <c r="F10" s="64"/>
      <c r="G10" s="64"/>
      <c r="H10" s="64"/>
      <c r="I10" s="64"/>
      <c r="J10" s="64"/>
      <c r="K10" s="64"/>
      <c r="L10" s="64"/>
      <c r="M10" s="64"/>
    </row>
    <row r="11" spans="2:14" ht="12.75">
      <c r="B11" s="69" t="str">
        <f>Revenues!C6</f>
        <v>Revenue</v>
      </c>
      <c r="C11" s="70"/>
      <c r="D11" s="83">
        <f>Totalincome</f>
        <v>0</v>
      </c>
      <c r="E11" s="83">
        <f aca="true" t="shared" si="1" ref="E11:M11">+D11*(1+IncAffordable)</f>
        <v>0</v>
      </c>
      <c r="F11" s="83">
        <f t="shared" si="1"/>
        <v>0</v>
      </c>
      <c r="G11" s="83">
        <f t="shared" si="1"/>
        <v>0</v>
      </c>
      <c r="H11" s="83">
        <f t="shared" si="1"/>
        <v>0</v>
      </c>
      <c r="I11" s="83">
        <f t="shared" si="1"/>
        <v>0</v>
      </c>
      <c r="J11" s="83">
        <f t="shared" si="1"/>
        <v>0</v>
      </c>
      <c r="K11" s="83">
        <f t="shared" si="1"/>
        <v>0</v>
      </c>
      <c r="L11" s="83">
        <f t="shared" si="1"/>
        <v>0</v>
      </c>
      <c r="M11" s="83">
        <f t="shared" si="1"/>
        <v>0</v>
      </c>
      <c r="N11" s="166"/>
    </row>
    <row r="12" spans="2:14" ht="12.75">
      <c r="B12" s="71" t="s">
        <v>70</v>
      </c>
      <c r="C12" s="72"/>
      <c r="D12" s="86">
        <f aca="true" t="shared" si="2" ref="D12:M12">+SUM(D11:D11)</f>
        <v>0</v>
      </c>
      <c r="E12" s="86">
        <f t="shared" si="2"/>
        <v>0</v>
      </c>
      <c r="F12" s="86">
        <f t="shared" si="2"/>
        <v>0</v>
      </c>
      <c r="G12" s="86">
        <f t="shared" si="2"/>
        <v>0</v>
      </c>
      <c r="H12" s="86">
        <f t="shared" si="2"/>
        <v>0</v>
      </c>
      <c r="I12" s="86">
        <f t="shared" si="2"/>
        <v>0</v>
      </c>
      <c r="J12" s="86">
        <f t="shared" si="2"/>
        <v>0</v>
      </c>
      <c r="K12" s="86">
        <f t="shared" si="2"/>
        <v>0</v>
      </c>
      <c r="L12" s="86">
        <f t="shared" si="2"/>
        <v>0</v>
      </c>
      <c r="M12" s="86">
        <f t="shared" si="2"/>
        <v>0</v>
      </c>
      <c r="N12" s="166"/>
    </row>
    <row r="13" spans="2:13" ht="12.75">
      <c r="B13" s="67"/>
      <c r="C13" s="67"/>
      <c r="D13" s="64"/>
      <c r="E13" s="73"/>
      <c r="F13" s="73"/>
      <c r="G13" s="73"/>
      <c r="H13" s="73"/>
      <c r="I13" s="73"/>
      <c r="J13" s="73"/>
      <c r="K13" s="73"/>
      <c r="L13" s="73"/>
      <c r="M13" s="73"/>
    </row>
    <row r="14" spans="2:13" ht="12.75">
      <c r="B14" s="67"/>
      <c r="C14" s="67"/>
      <c r="D14" s="64"/>
      <c r="E14" s="73"/>
      <c r="F14" s="73"/>
      <c r="G14" s="73"/>
      <c r="H14" s="73"/>
      <c r="I14" s="73"/>
      <c r="J14" s="73"/>
      <c r="K14" s="73"/>
      <c r="L14" s="73"/>
      <c r="M14" s="73"/>
    </row>
    <row r="15" spans="2:13" ht="12.75">
      <c r="B15" s="66" t="s">
        <v>176</v>
      </c>
      <c r="C15" s="66"/>
      <c r="D15" s="64"/>
      <c r="E15" s="73"/>
      <c r="F15" s="73"/>
      <c r="G15" s="73"/>
      <c r="H15" s="73"/>
      <c r="I15" s="73"/>
      <c r="J15" s="73"/>
      <c r="K15" s="73"/>
      <c r="L15" s="73"/>
      <c r="M15" s="73"/>
    </row>
    <row r="16" spans="2:14" ht="12.75">
      <c r="B16" s="74" t="str">
        <f>Expenses!C6</f>
        <v>STAFFING</v>
      </c>
      <c r="C16" s="75"/>
      <c r="D16" s="83">
        <f>+SUM(Expenses!D7:D24)</f>
        <v>0</v>
      </c>
      <c r="E16" s="83">
        <f aca="true" t="shared" si="3" ref="E16:M16">+D16*(1+IncExpenses)</f>
        <v>0</v>
      </c>
      <c r="F16" s="83">
        <f t="shared" si="3"/>
        <v>0</v>
      </c>
      <c r="G16" s="83">
        <f t="shared" si="3"/>
        <v>0</v>
      </c>
      <c r="H16" s="83">
        <f t="shared" si="3"/>
        <v>0</v>
      </c>
      <c r="I16" s="83">
        <f t="shared" si="3"/>
        <v>0</v>
      </c>
      <c r="J16" s="83">
        <f t="shared" si="3"/>
        <v>0</v>
      </c>
      <c r="K16" s="83">
        <f t="shared" si="3"/>
        <v>0</v>
      </c>
      <c r="L16" s="83">
        <f t="shared" si="3"/>
        <v>0</v>
      </c>
      <c r="M16" s="83">
        <f t="shared" si="3"/>
        <v>0</v>
      </c>
      <c r="N16" s="166"/>
    </row>
    <row r="17" spans="2:14" ht="12.75">
      <c r="B17" s="78" t="str">
        <f>Expenses!C25</f>
        <v>OCCUPANCY (include Mortgage in Debt Worksheet)</v>
      </c>
      <c r="C17" s="79"/>
      <c r="D17" s="84">
        <f>+SUM(Expenses!D27:D53)</f>
        <v>0</v>
      </c>
      <c r="E17" s="84">
        <f aca="true" t="shared" si="4" ref="E17:M18">+D17*(1+IncExpenses)</f>
        <v>0</v>
      </c>
      <c r="F17" s="84">
        <f t="shared" si="4"/>
        <v>0</v>
      </c>
      <c r="G17" s="84">
        <f t="shared" si="4"/>
        <v>0</v>
      </c>
      <c r="H17" s="84">
        <f t="shared" si="4"/>
        <v>0</v>
      </c>
      <c r="I17" s="84">
        <f t="shared" si="4"/>
        <v>0</v>
      </c>
      <c r="J17" s="84">
        <f t="shared" si="4"/>
        <v>0</v>
      </c>
      <c r="K17" s="84">
        <f t="shared" si="4"/>
        <v>0</v>
      </c>
      <c r="L17" s="84">
        <f t="shared" si="4"/>
        <v>0</v>
      </c>
      <c r="M17" s="84">
        <f t="shared" si="4"/>
        <v>0</v>
      </c>
      <c r="N17" s="166"/>
    </row>
    <row r="18" spans="2:14" ht="12.75">
      <c r="B18" s="78" t="str">
        <f>Expenses!C54</f>
        <v>UTILITIES</v>
      </c>
      <c r="C18" s="79"/>
      <c r="D18" s="84">
        <f>SUM(Expenses!D55:D58)</f>
        <v>0</v>
      </c>
      <c r="E18" s="84">
        <f aca="true" t="shared" si="5" ref="E18:M19">+D18*(1+IncExpenses)</f>
        <v>0</v>
      </c>
      <c r="F18" s="84">
        <f t="shared" si="4"/>
        <v>0</v>
      </c>
      <c r="G18" s="84">
        <f t="shared" si="4"/>
        <v>0</v>
      </c>
      <c r="H18" s="84">
        <f t="shared" si="4"/>
        <v>0</v>
      </c>
      <c r="I18" s="84">
        <f t="shared" si="4"/>
        <v>0</v>
      </c>
      <c r="J18" s="84">
        <f t="shared" si="4"/>
        <v>0</v>
      </c>
      <c r="K18" s="84">
        <f t="shared" si="4"/>
        <v>0</v>
      </c>
      <c r="L18" s="84">
        <f t="shared" si="4"/>
        <v>0</v>
      </c>
      <c r="M18" s="84">
        <f t="shared" si="4"/>
        <v>0</v>
      </c>
      <c r="N18" s="166"/>
    </row>
    <row r="19" spans="2:14" ht="12.75">
      <c r="B19" s="78" t="str">
        <f>Expenses!C59</f>
        <v>OTHER OPERATING COSTS</v>
      </c>
      <c r="C19" s="79"/>
      <c r="D19" s="84">
        <f>+SUM(Expenses!D60:D79)</f>
        <v>0</v>
      </c>
      <c r="E19" s="84">
        <f t="shared" si="5"/>
        <v>0</v>
      </c>
      <c r="F19" s="84">
        <f t="shared" si="5"/>
        <v>0</v>
      </c>
      <c r="G19" s="84">
        <f t="shared" si="5"/>
        <v>0</v>
      </c>
      <c r="H19" s="84">
        <f t="shared" si="5"/>
        <v>0</v>
      </c>
      <c r="I19" s="84">
        <f t="shared" si="5"/>
        <v>0</v>
      </c>
      <c r="J19" s="84">
        <f t="shared" si="5"/>
        <v>0</v>
      </c>
      <c r="K19" s="84">
        <f t="shared" si="5"/>
        <v>0</v>
      </c>
      <c r="L19" s="84">
        <f t="shared" si="5"/>
        <v>0</v>
      </c>
      <c r="M19" s="84">
        <f t="shared" si="5"/>
        <v>0</v>
      </c>
      <c r="N19" s="166"/>
    </row>
    <row r="20" spans="2:14" ht="12.75">
      <c r="B20" s="78" t="str">
        <f>Expenses!C80</f>
        <v>OTHER EXPENSES</v>
      </c>
      <c r="C20" s="79"/>
      <c r="D20" s="84">
        <f>+SUM(Expenses!D81:D86)</f>
        <v>0</v>
      </c>
      <c r="E20" s="84">
        <f aca="true" t="shared" si="6" ref="E20:M20">+D20*(1+IncExpenses)</f>
        <v>0</v>
      </c>
      <c r="F20" s="84">
        <f t="shared" si="6"/>
        <v>0</v>
      </c>
      <c r="G20" s="84">
        <f t="shared" si="6"/>
        <v>0</v>
      </c>
      <c r="H20" s="84">
        <f t="shared" si="6"/>
        <v>0</v>
      </c>
      <c r="I20" s="84">
        <f t="shared" si="6"/>
        <v>0</v>
      </c>
      <c r="J20" s="84">
        <f t="shared" si="6"/>
        <v>0</v>
      </c>
      <c r="K20" s="84">
        <f t="shared" si="6"/>
        <v>0</v>
      </c>
      <c r="L20" s="84">
        <f t="shared" si="6"/>
        <v>0</v>
      </c>
      <c r="M20" s="84">
        <f t="shared" si="6"/>
        <v>0</v>
      </c>
      <c r="N20" s="166"/>
    </row>
    <row r="21" spans="2:14" ht="13.5" thickBot="1">
      <c r="B21" s="175" t="str">
        <f>Expenses!C92</f>
        <v>EXTRAORDINARY EXPENSES</v>
      </c>
      <c r="C21" s="176"/>
      <c r="D21" s="174">
        <f>Expenses!D93</f>
        <v>0</v>
      </c>
      <c r="E21" s="174">
        <f>Expenses!D94</f>
        <v>0</v>
      </c>
      <c r="F21" s="174">
        <f>Expenses!D95</f>
        <v>0</v>
      </c>
      <c r="G21" s="174">
        <f>Expenses!D96</f>
        <v>0</v>
      </c>
      <c r="H21" s="174">
        <f>Expenses!D97</f>
        <v>0</v>
      </c>
      <c r="I21" s="174">
        <f>Expenses!D98</f>
        <v>0</v>
      </c>
      <c r="J21" s="174">
        <f>Expenses!D99</f>
        <v>0</v>
      </c>
      <c r="K21" s="174">
        <f>Expenses!D100</f>
        <v>0</v>
      </c>
      <c r="L21" s="174">
        <f>Expenses!D101</f>
        <v>0</v>
      </c>
      <c r="M21" s="174">
        <f>Expenses!D102</f>
        <v>0</v>
      </c>
      <c r="N21" s="166"/>
    </row>
    <row r="22" spans="2:14" ht="13.5" thickTop="1">
      <c r="B22" s="76" t="s">
        <v>177</v>
      </c>
      <c r="C22" s="77"/>
      <c r="D22" s="85">
        <f>+SUM(D16:D21)</f>
        <v>0</v>
      </c>
      <c r="E22" s="85">
        <f aca="true" t="shared" si="7" ref="E22:M22">+SUM(E16:E21)</f>
        <v>0</v>
      </c>
      <c r="F22" s="85">
        <f t="shared" si="7"/>
        <v>0</v>
      </c>
      <c r="G22" s="85">
        <f t="shared" si="7"/>
        <v>0</v>
      </c>
      <c r="H22" s="85">
        <f t="shared" si="7"/>
        <v>0</v>
      </c>
      <c r="I22" s="85">
        <f t="shared" si="7"/>
        <v>0</v>
      </c>
      <c r="J22" s="85">
        <f t="shared" si="7"/>
        <v>0</v>
      </c>
      <c r="K22" s="85">
        <f t="shared" si="7"/>
        <v>0</v>
      </c>
      <c r="L22" s="85">
        <f t="shared" si="7"/>
        <v>0</v>
      </c>
      <c r="M22" s="85">
        <f t="shared" si="7"/>
        <v>0</v>
      </c>
      <c r="N22" s="166"/>
    </row>
    <row r="23" spans="1:25" s="163" customFormat="1" ht="13.5" thickBot="1">
      <c r="A23" s="162"/>
      <c r="B23" s="158"/>
      <c r="C23" s="158"/>
      <c r="D23" s="164"/>
      <c r="E23" s="164"/>
      <c r="F23" s="164"/>
      <c r="G23" s="164"/>
      <c r="H23" s="164"/>
      <c r="I23" s="164"/>
      <c r="J23" s="164"/>
      <c r="K23" s="164"/>
      <c r="L23" s="164"/>
      <c r="M23" s="164"/>
      <c r="N23" s="162"/>
      <c r="O23" s="162"/>
      <c r="P23" s="162"/>
      <c r="Q23" s="162"/>
      <c r="R23" s="162"/>
      <c r="S23" s="162"/>
      <c r="T23" s="162"/>
      <c r="U23" s="162"/>
      <c r="V23" s="162"/>
      <c r="W23" s="162"/>
      <c r="X23" s="162"/>
      <c r="Y23" s="162"/>
    </row>
    <row r="24" spans="2:14" ht="13.5" thickBot="1">
      <c r="B24" s="87" t="s">
        <v>178</v>
      </c>
      <c r="C24" s="136"/>
      <c r="D24" s="165">
        <f>D12-D22</f>
        <v>0</v>
      </c>
      <c r="E24" s="165">
        <f aca="true" t="shared" si="8" ref="E24:M24">E12-E22</f>
        <v>0</v>
      </c>
      <c r="F24" s="165">
        <f t="shared" si="8"/>
        <v>0</v>
      </c>
      <c r="G24" s="165">
        <f t="shared" si="8"/>
        <v>0</v>
      </c>
      <c r="H24" s="165">
        <f t="shared" si="8"/>
        <v>0</v>
      </c>
      <c r="I24" s="165">
        <f t="shared" si="8"/>
        <v>0</v>
      </c>
      <c r="J24" s="165">
        <f t="shared" si="8"/>
        <v>0</v>
      </c>
      <c r="K24" s="165">
        <f t="shared" si="8"/>
        <v>0</v>
      </c>
      <c r="L24" s="165">
        <f t="shared" si="8"/>
        <v>0</v>
      </c>
      <c r="M24" s="165">
        <f t="shared" si="8"/>
        <v>0</v>
      </c>
      <c r="N24" s="166"/>
    </row>
    <row r="25" spans="2:13" ht="12.75">
      <c r="B25" s="67"/>
      <c r="C25" s="67"/>
      <c r="D25" s="80"/>
      <c r="E25" s="64"/>
      <c r="F25" s="64"/>
      <c r="G25" s="64"/>
      <c r="H25" s="64"/>
      <c r="I25" s="64"/>
      <c r="J25" s="64"/>
      <c r="K25" s="64"/>
      <c r="L25" s="64"/>
      <c r="M25" s="64"/>
    </row>
    <row r="26" spans="2:13" ht="12.75">
      <c r="B26" s="66" t="s">
        <v>179</v>
      </c>
      <c r="C26" s="99"/>
      <c r="D26" s="143" t="s">
        <v>180</v>
      </c>
      <c r="E26" s="101"/>
      <c r="F26" s="101"/>
      <c r="G26" s="101"/>
      <c r="H26" s="101"/>
      <c r="I26" s="100"/>
      <c r="J26" s="64"/>
      <c r="K26" s="64"/>
      <c r="L26" s="64"/>
      <c r="M26" s="64"/>
    </row>
    <row r="27" spans="2:14" ht="13.5" thickBot="1">
      <c r="B27" s="128" t="str">
        <f>Debt!B5</f>
        <v>Loan 1 or First Mortgage</v>
      </c>
      <c r="C27" s="129"/>
      <c r="D27" s="130">
        <f>Debt!$C$12</f>
        <v>0</v>
      </c>
      <c r="E27" s="130">
        <f>Debt!$C$12</f>
        <v>0</v>
      </c>
      <c r="F27" s="130">
        <f>Debt!$C$12</f>
        <v>0</v>
      </c>
      <c r="G27" s="130">
        <f>Debt!$C$12</f>
        <v>0</v>
      </c>
      <c r="H27" s="130">
        <f>Debt!$C$12</f>
        <v>0</v>
      </c>
      <c r="I27" s="130">
        <f>Debt!$C$12</f>
        <v>0</v>
      </c>
      <c r="J27" s="130">
        <f>Debt!$C$12</f>
        <v>0</v>
      </c>
      <c r="K27" s="130">
        <f>Debt!$C$12</f>
        <v>0</v>
      </c>
      <c r="L27" s="130">
        <f>Debt!$C$12</f>
        <v>0</v>
      </c>
      <c r="M27" s="130">
        <f>Debt!$C$12</f>
        <v>0</v>
      </c>
      <c r="N27" s="166"/>
    </row>
    <row r="28" spans="2:14" ht="13.5" thickBot="1">
      <c r="B28" s="87" t="s">
        <v>206</v>
      </c>
      <c r="C28" s="88"/>
      <c r="D28" s="102" t="e">
        <f>D24/D27</f>
        <v>#DIV/0!</v>
      </c>
      <c r="E28" s="102" t="e">
        <f aca="true" t="shared" si="9" ref="E28:M28">E24/E27</f>
        <v>#DIV/0!</v>
      </c>
      <c r="F28" s="102" t="e">
        <f t="shared" si="9"/>
        <v>#DIV/0!</v>
      </c>
      <c r="G28" s="102" t="e">
        <f t="shared" si="9"/>
        <v>#DIV/0!</v>
      </c>
      <c r="H28" s="102" t="e">
        <f t="shared" si="9"/>
        <v>#DIV/0!</v>
      </c>
      <c r="I28" s="102" t="e">
        <f t="shared" si="9"/>
        <v>#DIV/0!</v>
      </c>
      <c r="J28" s="102" t="e">
        <f t="shared" si="9"/>
        <v>#DIV/0!</v>
      </c>
      <c r="K28" s="102" t="e">
        <f t="shared" si="9"/>
        <v>#DIV/0!</v>
      </c>
      <c r="L28" s="102" t="e">
        <f t="shared" si="9"/>
        <v>#DIV/0!</v>
      </c>
      <c r="M28" s="102" t="e">
        <f t="shared" si="9"/>
        <v>#DIV/0!</v>
      </c>
      <c r="N28" s="166"/>
    </row>
    <row r="29" spans="2:13" ht="12.75">
      <c r="B29" s="131"/>
      <c r="C29" s="132"/>
      <c r="D29" s="133"/>
      <c r="E29" s="133"/>
      <c r="F29" s="133"/>
      <c r="G29" s="133"/>
      <c r="H29" s="133"/>
      <c r="I29" s="133"/>
      <c r="J29" s="133"/>
      <c r="K29" s="133"/>
      <c r="L29" s="133"/>
      <c r="M29" s="133"/>
    </row>
    <row r="30" spans="2:13" ht="12.75">
      <c r="B30" s="198" t="s">
        <v>182</v>
      </c>
      <c r="C30" s="134"/>
      <c r="D30" s="135"/>
      <c r="E30" s="135"/>
      <c r="F30" s="135"/>
      <c r="G30" s="135"/>
      <c r="H30" s="135"/>
      <c r="I30" s="135"/>
      <c r="J30" s="135"/>
      <c r="K30" s="135"/>
      <c r="L30" s="135"/>
      <c r="M30" s="135"/>
    </row>
    <row r="31" spans="1:25" s="186" customFormat="1" ht="12.75">
      <c r="A31" s="181"/>
      <c r="B31" s="182" t="str">
        <f>Debt!B15</f>
        <v>Loan 2 or Second Mortgage</v>
      </c>
      <c r="C31" s="183"/>
      <c r="D31" s="84">
        <f>Debt!$C$22</f>
        <v>0</v>
      </c>
      <c r="E31" s="84">
        <f>Debt!$C$22</f>
        <v>0</v>
      </c>
      <c r="F31" s="84">
        <f>Debt!$C$22</f>
        <v>0</v>
      </c>
      <c r="G31" s="84">
        <f>Debt!$C$22</f>
        <v>0</v>
      </c>
      <c r="H31" s="84">
        <f>Debt!$C$22</f>
        <v>0</v>
      </c>
      <c r="I31" s="84">
        <f>Debt!$C$22</f>
        <v>0</v>
      </c>
      <c r="J31" s="84">
        <f>Debt!$C$22</f>
        <v>0</v>
      </c>
      <c r="K31" s="84">
        <f>Debt!$C$22</f>
        <v>0</v>
      </c>
      <c r="L31" s="84">
        <f>Debt!$C$22</f>
        <v>0</v>
      </c>
      <c r="M31" s="185">
        <f>Debt!$C$22</f>
        <v>0</v>
      </c>
      <c r="N31" s="214"/>
      <c r="O31" s="181"/>
      <c r="P31" s="181"/>
      <c r="Q31" s="181"/>
      <c r="R31" s="181"/>
      <c r="S31" s="181"/>
      <c r="T31" s="181"/>
      <c r="U31" s="181"/>
      <c r="V31" s="181"/>
      <c r="W31" s="181"/>
      <c r="X31" s="181"/>
      <c r="Y31" s="181"/>
    </row>
    <row r="32" spans="1:25" s="186" customFormat="1" ht="12.75">
      <c r="A32" s="181"/>
      <c r="B32" s="187" t="s">
        <v>207</v>
      </c>
      <c r="C32" s="188"/>
      <c r="D32" s="184">
        <f>Debt!$C$32+Debt!$C$40+Debt!$C$48</f>
        <v>0</v>
      </c>
      <c r="E32" s="184">
        <f>Debt!$C$32+Debt!$C$40+Debt!$C$48</f>
        <v>0</v>
      </c>
      <c r="F32" s="184">
        <f>Debt!$C$32+Debt!$C$40+Debt!$C$48</f>
        <v>0</v>
      </c>
      <c r="G32" s="184">
        <f>Debt!$C$32+Debt!$C$40+Debt!$C$48</f>
        <v>0</v>
      </c>
      <c r="H32" s="184">
        <f>Debt!$C$32+Debt!$C$40+Debt!$C$48</f>
        <v>0</v>
      </c>
      <c r="I32" s="184">
        <f>Debt!$C$32+Debt!$C$40+Debt!$C$48</f>
        <v>0</v>
      </c>
      <c r="J32" s="184">
        <f>Debt!$C$32+Debt!$C$40+Debt!$C$48</f>
        <v>0</v>
      </c>
      <c r="K32" s="184">
        <f>Debt!$C$32+Debt!$C$40+Debt!$C$48</f>
        <v>0</v>
      </c>
      <c r="L32" s="184">
        <f>Debt!$C$32+Debt!$C$40+Debt!$C$48</f>
        <v>0</v>
      </c>
      <c r="M32" s="184">
        <f>Debt!$C$32+Debt!$C$40+Debt!$C$48</f>
        <v>0</v>
      </c>
      <c r="N32" s="214"/>
      <c r="O32" s="181"/>
      <c r="P32" s="181"/>
      <c r="Q32" s="181"/>
      <c r="R32" s="181"/>
      <c r="S32" s="181"/>
      <c r="T32" s="181"/>
      <c r="U32" s="181"/>
      <c r="V32" s="181"/>
      <c r="W32" s="181"/>
      <c r="X32" s="181"/>
      <c r="Y32" s="181"/>
    </row>
    <row r="33" spans="1:25" s="193" customFormat="1" ht="13.5" thickBot="1">
      <c r="A33" s="189"/>
      <c r="B33" s="190" t="s">
        <v>199</v>
      </c>
      <c r="C33" s="191"/>
      <c r="D33" s="192">
        <f>D27+D31+D32</f>
        <v>0</v>
      </c>
      <c r="E33" s="192">
        <f aca="true" t="shared" si="10" ref="E33:M33">E27+E31+E32</f>
        <v>0</v>
      </c>
      <c r="F33" s="192">
        <f t="shared" si="10"/>
        <v>0</v>
      </c>
      <c r="G33" s="192">
        <f t="shared" si="10"/>
        <v>0</v>
      </c>
      <c r="H33" s="192">
        <f t="shared" si="10"/>
        <v>0</v>
      </c>
      <c r="I33" s="192">
        <f t="shared" si="10"/>
        <v>0</v>
      </c>
      <c r="J33" s="192">
        <f t="shared" si="10"/>
        <v>0</v>
      </c>
      <c r="K33" s="192">
        <f t="shared" si="10"/>
        <v>0</v>
      </c>
      <c r="L33" s="192">
        <f t="shared" si="10"/>
        <v>0</v>
      </c>
      <c r="M33" s="192">
        <f t="shared" si="10"/>
        <v>0</v>
      </c>
      <c r="N33" s="215"/>
      <c r="O33" s="189"/>
      <c r="P33" s="189"/>
      <c r="Q33" s="189"/>
      <c r="R33" s="189"/>
      <c r="S33" s="189"/>
      <c r="T33" s="189"/>
      <c r="U33" s="189"/>
      <c r="V33" s="189"/>
      <c r="W33" s="189"/>
      <c r="X33" s="189"/>
      <c r="Y33" s="189"/>
    </row>
    <row r="34" spans="1:25" s="186" customFormat="1" ht="13.5" thickBot="1">
      <c r="A34" s="181"/>
      <c r="B34" s="194" t="s">
        <v>200</v>
      </c>
      <c r="C34" s="195"/>
      <c r="D34" s="196" t="e">
        <f aca="true" t="shared" si="11" ref="D34:M34">D24/D33</f>
        <v>#DIV/0!</v>
      </c>
      <c r="E34" s="196" t="e">
        <f t="shared" si="11"/>
        <v>#DIV/0!</v>
      </c>
      <c r="F34" s="196" t="e">
        <f t="shared" si="11"/>
        <v>#DIV/0!</v>
      </c>
      <c r="G34" s="196" t="e">
        <f t="shared" si="11"/>
        <v>#DIV/0!</v>
      </c>
      <c r="H34" s="196" t="e">
        <f t="shared" si="11"/>
        <v>#DIV/0!</v>
      </c>
      <c r="I34" s="196" t="e">
        <f t="shared" si="11"/>
        <v>#DIV/0!</v>
      </c>
      <c r="J34" s="196" t="e">
        <f t="shared" si="11"/>
        <v>#DIV/0!</v>
      </c>
      <c r="K34" s="196" t="e">
        <f t="shared" si="11"/>
        <v>#DIV/0!</v>
      </c>
      <c r="L34" s="196" t="e">
        <f t="shared" si="11"/>
        <v>#DIV/0!</v>
      </c>
      <c r="M34" s="196" t="e">
        <f t="shared" si="11"/>
        <v>#DIV/0!</v>
      </c>
      <c r="N34" s="214"/>
      <c r="O34" s="181"/>
      <c r="P34" s="181"/>
      <c r="Q34" s="181"/>
      <c r="R34" s="181"/>
      <c r="S34" s="181"/>
      <c r="T34" s="181"/>
      <c r="U34" s="181"/>
      <c r="V34" s="181"/>
      <c r="W34" s="181"/>
      <c r="X34" s="181"/>
      <c r="Y34" s="181"/>
    </row>
    <row r="35" spans="2:13" ht="12.75">
      <c r="B35" s="67"/>
      <c r="C35" s="67"/>
      <c r="D35" s="81"/>
      <c r="E35" s="81"/>
      <c r="F35" s="81"/>
      <c r="G35" s="81"/>
      <c r="H35" s="81"/>
      <c r="I35" s="81"/>
      <c r="J35" s="81"/>
      <c r="K35" s="81"/>
      <c r="L35" s="81"/>
      <c r="M35" s="81"/>
    </row>
    <row r="36" spans="1:25" s="186" customFormat="1" ht="12.75">
      <c r="A36" s="181"/>
      <c r="B36" s="201" t="s">
        <v>186</v>
      </c>
      <c r="C36" s="201"/>
      <c r="D36" s="202"/>
      <c r="E36" s="203"/>
      <c r="F36" s="203"/>
      <c r="G36" s="203"/>
      <c r="H36" s="203"/>
      <c r="I36" s="203"/>
      <c r="J36" s="203"/>
      <c r="K36" s="203"/>
      <c r="L36" s="203"/>
      <c r="M36" s="203"/>
      <c r="N36" s="216"/>
      <c r="O36" s="181"/>
      <c r="P36" s="181"/>
      <c r="Q36" s="181"/>
      <c r="R36" s="181"/>
      <c r="S36" s="181"/>
      <c r="T36" s="181"/>
      <c r="U36" s="181"/>
      <c r="V36" s="181"/>
      <c r="W36" s="181"/>
      <c r="X36" s="181"/>
      <c r="Y36" s="181"/>
    </row>
    <row r="37" spans="1:25" s="186" customFormat="1" ht="12.75">
      <c r="A37" s="181"/>
      <c r="B37" s="190" t="s">
        <v>187</v>
      </c>
      <c r="C37" s="190"/>
      <c r="D37" s="205">
        <f aca="true" t="shared" si="12" ref="D37:M37">D24-D33</f>
        <v>0</v>
      </c>
      <c r="E37" s="205">
        <f t="shared" si="12"/>
        <v>0</v>
      </c>
      <c r="F37" s="205">
        <f t="shared" si="12"/>
        <v>0</v>
      </c>
      <c r="G37" s="205">
        <f t="shared" si="12"/>
        <v>0</v>
      </c>
      <c r="H37" s="205">
        <f t="shared" si="12"/>
        <v>0</v>
      </c>
      <c r="I37" s="205">
        <f t="shared" si="12"/>
        <v>0</v>
      </c>
      <c r="J37" s="205">
        <f t="shared" si="12"/>
        <v>0</v>
      </c>
      <c r="K37" s="205">
        <f t="shared" si="12"/>
        <v>0</v>
      </c>
      <c r="L37" s="205">
        <f t="shared" si="12"/>
        <v>0</v>
      </c>
      <c r="M37" s="205">
        <f t="shared" si="12"/>
        <v>0</v>
      </c>
      <c r="N37" s="181"/>
      <c r="O37" s="181"/>
      <c r="P37" s="181"/>
      <c r="Q37" s="181"/>
      <c r="R37" s="181"/>
      <c r="S37" s="181"/>
      <c r="T37" s="181"/>
      <c r="U37" s="181"/>
      <c r="V37" s="181"/>
      <c r="W37" s="181"/>
      <c r="X37" s="181"/>
      <c r="Y37" s="181"/>
    </row>
    <row r="38" spans="1:25" s="186" customFormat="1" ht="12.75">
      <c r="A38" s="181"/>
      <c r="B38" s="206"/>
      <c r="C38" s="206"/>
      <c r="D38" s="207"/>
      <c r="E38" s="207"/>
      <c r="F38" s="207"/>
      <c r="G38" s="207"/>
      <c r="H38" s="207"/>
      <c r="I38" s="207"/>
      <c r="J38" s="207"/>
      <c r="K38" s="207"/>
      <c r="L38" s="207"/>
      <c r="M38" s="207"/>
      <c r="N38" s="181"/>
      <c r="O38" s="181"/>
      <c r="P38" s="181"/>
      <c r="Q38" s="181"/>
      <c r="R38" s="181"/>
      <c r="S38" s="181"/>
      <c r="T38" s="181"/>
      <c r="U38" s="181"/>
      <c r="V38" s="181"/>
      <c r="W38" s="181"/>
      <c r="X38" s="181"/>
      <c r="Y38" s="181"/>
    </row>
    <row r="39" spans="2:13" ht="12.75">
      <c r="B39" s="13"/>
      <c r="C39" s="13"/>
      <c r="D39" s="14"/>
      <c r="E39" s="14"/>
      <c r="F39" s="14"/>
      <c r="G39" s="14"/>
      <c r="H39" s="14"/>
      <c r="I39" s="14"/>
      <c r="J39" s="14"/>
      <c r="K39" s="14"/>
      <c r="L39" s="14"/>
      <c r="M39" s="14"/>
    </row>
    <row r="40" spans="2:13" ht="12.75">
      <c r="B40" s="13"/>
      <c r="C40" s="13"/>
      <c r="D40" s="14"/>
      <c r="E40" s="14"/>
      <c r="F40" s="14"/>
      <c r="G40" s="14"/>
      <c r="H40" s="14"/>
      <c r="I40" s="14"/>
      <c r="J40" s="14"/>
      <c r="K40" s="14"/>
      <c r="L40" s="14"/>
      <c r="M40" s="14"/>
    </row>
    <row r="41" spans="2:13" ht="12.75">
      <c r="B41" s="13"/>
      <c r="C41" s="13"/>
      <c r="D41" s="14"/>
      <c r="E41" s="14"/>
      <c r="F41" s="14"/>
      <c r="G41" s="14"/>
      <c r="H41" s="14"/>
      <c r="I41" s="14"/>
      <c r="J41" s="14"/>
      <c r="K41" s="14"/>
      <c r="L41" s="14"/>
      <c r="M41" s="14"/>
    </row>
    <row r="42" spans="2:13" ht="12.75">
      <c r="B42" s="13"/>
      <c r="C42" s="13"/>
      <c r="D42" s="14"/>
      <c r="E42" s="14"/>
      <c r="F42" s="14"/>
      <c r="G42" s="14"/>
      <c r="H42" s="14"/>
      <c r="I42" s="14"/>
      <c r="J42" s="14"/>
      <c r="K42" s="14"/>
      <c r="L42" s="14"/>
      <c r="M42" s="14"/>
    </row>
    <row r="43" spans="2:13" ht="12.75">
      <c r="B43" s="13"/>
      <c r="C43" s="13"/>
      <c r="D43" s="14"/>
      <c r="E43" s="14"/>
      <c r="F43" s="14"/>
      <c r="G43" s="14"/>
      <c r="H43" s="14"/>
      <c r="I43" s="14"/>
      <c r="J43" s="14"/>
      <c r="K43" s="14"/>
      <c r="L43" s="14"/>
      <c r="M43" s="14"/>
    </row>
    <row r="44" spans="2:13" ht="12.75">
      <c r="B44" s="13"/>
      <c r="C44" s="13"/>
      <c r="D44" s="14"/>
      <c r="E44" s="14"/>
      <c r="F44" s="14"/>
      <c r="G44" s="14"/>
      <c r="H44" s="14"/>
      <c r="I44" s="14"/>
      <c r="J44" s="14"/>
      <c r="K44" s="14"/>
      <c r="L44" s="14"/>
      <c r="M44" s="14"/>
    </row>
    <row r="45" spans="2:13" ht="12.75">
      <c r="B45" s="13"/>
      <c r="C45" s="13"/>
      <c r="D45" s="14"/>
      <c r="E45" s="14"/>
      <c r="F45" s="14"/>
      <c r="G45" s="14"/>
      <c r="H45" s="14"/>
      <c r="I45" s="14"/>
      <c r="J45" s="14"/>
      <c r="K45" s="14"/>
      <c r="L45" s="14"/>
      <c r="M45" s="14"/>
    </row>
    <row r="46" spans="2:13" ht="12.75">
      <c r="B46" s="13"/>
      <c r="C46" s="13"/>
      <c r="D46" s="14"/>
      <c r="E46" s="14"/>
      <c r="F46" s="14"/>
      <c r="G46" s="14"/>
      <c r="H46" s="14"/>
      <c r="I46" s="14"/>
      <c r="J46" s="14"/>
      <c r="K46" s="14"/>
      <c r="L46" s="14"/>
      <c r="M46" s="14"/>
    </row>
    <row r="47" spans="2:13" ht="12.75">
      <c r="B47" s="13"/>
      <c r="C47" s="13"/>
      <c r="D47" s="14"/>
      <c r="E47" s="14"/>
      <c r="F47" s="14"/>
      <c r="G47" s="14"/>
      <c r="H47" s="14"/>
      <c r="I47" s="14"/>
      <c r="J47" s="14"/>
      <c r="K47" s="14"/>
      <c r="L47" s="14"/>
      <c r="M47" s="14"/>
    </row>
    <row r="48" spans="2:13" ht="12.75">
      <c r="B48" s="13"/>
      <c r="C48" s="13"/>
      <c r="D48" s="14"/>
      <c r="E48" s="14"/>
      <c r="F48" s="14"/>
      <c r="G48" s="14"/>
      <c r="H48" s="14"/>
      <c r="I48" s="14"/>
      <c r="J48" s="14"/>
      <c r="K48" s="14"/>
      <c r="L48" s="14"/>
      <c r="M48" s="14"/>
    </row>
    <row r="49" spans="4:13" ht="12.75">
      <c r="D49" s="14"/>
      <c r="E49" s="14"/>
      <c r="F49" s="14"/>
      <c r="G49" s="14"/>
      <c r="H49" s="14"/>
      <c r="I49" s="14"/>
      <c r="J49" s="14"/>
      <c r="K49" s="14"/>
      <c r="L49" s="14"/>
      <c r="M49" s="14"/>
    </row>
    <row r="50" spans="4:13" ht="12.75">
      <c r="D50" s="14"/>
      <c r="E50" s="14"/>
      <c r="F50" s="14"/>
      <c r="G50" s="14"/>
      <c r="H50" s="14"/>
      <c r="I50" s="14"/>
      <c r="J50" s="14"/>
      <c r="K50" s="14"/>
      <c r="L50" s="14"/>
      <c r="M50" s="14"/>
    </row>
    <row r="51" spans="4:13" ht="12.75">
      <c r="D51" s="14"/>
      <c r="E51" s="14"/>
      <c r="F51" s="14"/>
      <c r="G51" s="14"/>
      <c r="H51" s="14"/>
      <c r="I51" s="14"/>
      <c r="J51" s="14"/>
      <c r="K51" s="14"/>
      <c r="L51" s="14"/>
      <c r="M51" s="14"/>
    </row>
    <row r="52" spans="4:13" ht="12.75">
      <c r="D52" s="14"/>
      <c r="E52" s="14"/>
      <c r="F52" s="14"/>
      <c r="G52" s="14"/>
      <c r="H52" s="14"/>
      <c r="I52" s="14"/>
      <c r="J52" s="14"/>
      <c r="K52" s="14"/>
      <c r="L52" s="14"/>
      <c r="M52" s="14"/>
    </row>
    <row r="53" spans="4:13" ht="12.75">
      <c r="D53" s="14"/>
      <c r="E53" s="14"/>
      <c r="F53" s="14"/>
      <c r="G53" s="14"/>
      <c r="H53" s="14"/>
      <c r="I53" s="14"/>
      <c r="J53" s="14"/>
      <c r="K53" s="14"/>
      <c r="L53" s="14"/>
      <c r="M53" s="14"/>
    </row>
    <row r="54" spans="4:13" ht="12.75">
      <c r="D54" s="14"/>
      <c r="E54" s="14"/>
      <c r="F54" s="14"/>
      <c r="G54" s="14"/>
      <c r="H54" s="14"/>
      <c r="I54" s="14"/>
      <c r="J54" s="14"/>
      <c r="K54" s="14"/>
      <c r="L54" s="14"/>
      <c r="M54" s="14"/>
    </row>
    <row r="55" spans="4:13" ht="12.75">
      <c r="D55" s="14"/>
      <c r="E55" s="14"/>
      <c r="F55" s="14"/>
      <c r="G55" s="14"/>
      <c r="H55" s="14"/>
      <c r="I55" s="14"/>
      <c r="J55" s="14"/>
      <c r="K55" s="14"/>
      <c r="L55" s="14"/>
      <c r="M55" s="14"/>
    </row>
    <row r="56" spans="4:13" ht="12.75">
      <c r="D56" s="14"/>
      <c r="E56" s="14"/>
      <c r="F56" s="14"/>
      <c r="G56" s="14"/>
      <c r="H56" s="14"/>
      <c r="I56" s="14"/>
      <c r="J56" s="14"/>
      <c r="K56" s="14"/>
      <c r="L56" s="14"/>
      <c r="M56" s="14"/>
    </row>
    <row r="57" spans="4:13" ht="12.75">
      <c r="D57" s="14"/>
      <c r="E57" s="14"/>
      <c r="F57" s="14"/>
      <c r="G57" s="14"/>
      <c r="H57" s="14"/>
      <c r="I57" s="14"/>
      <c r="J57" s="14"/>
      <c r="K57" s="14"/>
      <c r="L57" s="14"/>
      <c r="M57" s="14"/>
    </row>
    <row r="58" spans="4:13" ht="12.75">
      <c r="D58" s="14"/>
      <c r="E58" s="14"/>
      <c r="F58" s="14"/>
      <c r="G58" s="14"/>
      <c r="H58" s="14"/>
      <c r="I58" s="14"/>
      <c r="J58" s="14"/>
      <c r="K58" s="14"/>
      <c r="L58" s="14"/>
      <c r="M58" s="14"/>
    </row>
    <row r="59" spans="4:13" ht="12.75">
      <c r="D59" s="14"/>
      <c r="E59" s="14"/>
      <c r="F59" s="14"/>
      <c r="G59" s="14"/>
      <c r="H59" s="14"/>
      <c r="I59" s="14"/>
      <c r="J59" s="14"/>
      <c r="K59" s="14"/>
      <c r="L59" s="14"/>
      <c r="M59" s="14"/>
    </row>
    <row r="60" spans="4:13" ht="12.75">
      <c r="D60" s="14"/>
      <c r="E60" s="14"/>
      <c r="F60" s="14"/>
      <c r="G60" s="14"/>
      <c r="H60" s="14"/>
      <c r="I60" s="14"/>
      <c r="J60" s="14"/>
      <c r="K60" s="14"/>
      <c r="L60" s="14"/>
      <c r="M60" s="14"/>
    </row>
    <row r="61" spans="4:13" ht="12.75">
      <c r="D61" s="14"/>
      <c r="E61" s="14"/>
      <c r="F61" s="14"/>
      <c r="G61" s="14"/>
      <c r="H61" s="14"/>
      <c r="I61" s="14"/>
      <c r="J61" s="14"/>
      <c r="K61" s="14"/>
      <c r="L61" s="14"/>
      <c r="M61" s="14"/>
    </row>
    <row r="62" spans="4:13" ht="12.75">
      <c r="D62" s="14"/>
      <c r="E62" s="14"/>
      <c r="F62" s="14"/>
      <c r="G62" s="14"/>
      <c r="H62" s="14"/>
      <c r="I62" s="14"/>
      <c r="J62" s="14"/>
      <c r="K62" s="14"/>
      <c r="L62" s="14"/>
      <c r="M62" s="14"/>
    </row>
    <row r="63" spans="4:13" ht="12.75">
      <c r="D63" s="14"/>
      <c r="E63" s="14"/>
      <c r="F63" s="14"/>
      <c r="G63" s="14"/>
      <c r="H63" s="14"/>
      <c r="I63" s="14"/>
      <c r="J63" s="14"/>
      <c r="K63" s="14"/>
      <c r="L63" s="14"/>
      <c r="M63" s="14"/>
    </row>
    <row r="64" spans="4:13" ht="12.75">
      <c r="D64" s="14"/>
      <c r="E64" s="14"/>
      <c r="F64" s="14"/>
      <c r="G64" s="14"/>
      <c r="H64" s="14"/>
      <c r="I64" s="14"/>
      <c r="J64" s="14"/>
      <c r="K64" s="14"/>
      <c r="L64" s="14"/>
      <c r="M64" s="14"/>
    </row>
    <row r="65" spans="4:13" ht="12.75">
      <c r="D65" s="14"/>
      <c r="E65" s="14"/>
      <c r="F65" s="14"/>
      <c r="G65" s="14"/>
      <c r="H65" s="14"/>
      <c r="I65" s="14"/>
      <c r="J65" s="14"/>
      <c r="K65" s="14"/>
      <c r="L65" s="14"/>
      <c r="M65" s="14"/>
    </row>
    <row r="66" spans="4:13" ht="12.75">
      <c r="D66" s="14"/>
      <c r="E66" s="14"/>
      <c r="F66" s="14"/>
      <c r="G66" s="14"/>
      <c r="H66" s="14"/>
      <c r="I66" s="14"/>
      <c r="J66" s="14"/>
      <c r="K66" s="14"/>
      <c r="L66" s="14"/>
      <c r="M66" s="14"/>
    </row>
    <row r="67" spans="4:13" ht="12.75">
      <c r="D67" s="14"/>
      <c r="E67" s="14"/>
      <c r="F67" s="14"/>
      <c r="G67" s="14"/>
      <c r="H67" s="14"/>
      <c r="I67" s="14"/>
      <c r="J67" s="14"/>
      <c r="K67" s="14"/>
      <c r="L67" s="14"/>
      <c r="M67" s="14"/>
    </row>
    <row r="68" spans="4:13" ht="12.75">
      <c r="D68" s="14"/>
      <c r="E68" s="14"/>
      <c r="F68" s="14"/>
      <c r="G68" s="14"/>
      <c r="H68" s="14"/>
      <c r="I68" s="14"/>
      <c r="J68" s="14"/>
      <c r="K68" s="14"/>
      <c r="L68" s="14"/>
      <c r="M68" s="14"/>
    </row>
    <row r="69" spans="4:13" ht="12.75">
      <c r="D69" s="14"/>
      <c r="E69" s="14"/>
      <c r="F69" s="14"/>
      <c r="G69" s="14"/>
      <c r="H69" s="14"/>
      <c r="I69" s="14"/>
      <c r="J69" s="14"/>
      <c r="K69" s="14"/>
      <c r="L69" s="14"/>
      <c r="M69" s="14"/>
    </row>
    <row r="70" spans="4:13" ht="12.75">
      <c r="D70" s="14"/>
      <c r="E70" s="14"/>
      <c r="F70" s="14"/>
      <c r="G70" s="14"/>
      <c r="H70" s="14"/>
      <c r="I70" s="14"/>
      <c r="J70" s="14"/>
      <c r="K70" s="14"/>
      <c r="L70" s="14"/>
      <c r="M70" s="14"/>
    </row>
    <row r="71" spans="4:13" ht="12.75">
      <c r="D71" s="14"/>
      <c r="E71" s="14"/>
      <c r="F71" s="14"/>
      <c r="G71" s="14"/>
      <c r="H71" s="14"/>
      <c r="I71" s="14"/>
      <c r="J71" s="14"/>
      <c r="K71" s="14"/>
      <c r="L71" s="14"/>
      <c r="M71" s="14"/>
    </row>
    <row r="72" spans="4:13" ht="12.75">
      <c r="D72" s="14"/>
      <c r="E72" s="14"/>
      <c r="F72" s="14"/>
      <c r="G72" s="14"/>
      <c r="H72" s="14"/>
      <c r="I72" s="14"/>
      <c r="J72" s="14"/>
      <c r="K72" s="14"/>
      <c r="L72" s="14"/>
      <c r="M72" s="14"/>
    </row>
    <row r="73" spans="4:13" ht="12.75">
      <c r="D73" s="14"/>
      <c r="E73" s="14"/>
      <c r="F73" s="14"/>
      <c r="G73" s="14"/>
      <c r="H73" s="14"/>
      <c r="I73" s="14"/>
      <c r="J73" s="14"/>
      <c r="K73" s="14"/>
      <c r="L73" s="14"/>
      <c r="M73" s="14"/>
    </row>
    <row r="74" spans="4:13" ht="12.75">
      <c r="D74" s="14"/>
      <c r="E74" s="14"/>
      <c r="F74" s="14"/>
      <c r="G74" s="14"/>
      <c r="H74" s="14"/>
      <c r="I74" s="14"/>
      <c r="J74" s="14"/>
      <c r="K74" s="14"/>
      <c r="L74" s="14"/>
      <c r="M74" s="14"/>
    </row>
    <row r="75" spans="4:13" ht="12.75">
      <c r="D75" s="14"/>
      <c r="E75" s="14"/>
      <c r="F75" s="14"/>
      <c r="G75" s="14"/>
      <c r="H75" s="14"/>
      <c r="I75" s="14"/>
      <c r="J75" s="14"/>
      <c r="K75" s="14"/>
      <c r="L75" s="14"/>
      <c r="M75" s="14"/>
    </row>
    <row r="76" spans="4:13" ht="12.75">
      <c r="D76" s="14"/>
      <c r="E76" s="14"/>
      <c r="F76" s="14"/>
      <c r="G76" s="14"/>
      <c r="H76" s="14"/>
      <c r="I76" s="14"/>
      <c r="J76" s="14"/>
      <c r="K76" s="14"/>
      <c r="L76" s="14"/>
      <c r="M76" s="14"/>
    </row>
    <row r="77" spans="4:13" ht="12.75">
      <c r="D77" s="14"/>
      <c r="E77" s="14"/>
      <c r="F77" s="14"/>
      <c r="G77" s="14"/>
      <c r="H77" s="14"/>
      <c r="I77" s="14"/>
      <c r="J77" s="14"/>
      <c r="K77" s="14"/>
      <c r="L77" s="14"/>
      <c r="M77" s="14"/>
    </row>
    <row r="78" spans="4:13" ht="12.75">
      <c r="D78" s="14"/>
      <c r="E78" s="14"/>
      <c r="F78" s="14"/>
      <c r="G78" s="14"/>
      <c r="H78" s="14"/>
      <c r="I78" s="14"/>
      <c r="J78" s="14"/>
      <c r="K78" s="14"/>
      <c r="L78" s="14"/>
      <c r="M78" s="14"/>
    </row>
    <row r="79" spans="4:13" ht="12.75">
      <c r="D79" s="14"/>
      <c r="E79" s="14"/>
      <c r="F79" s="14"/>
      <c r="G79" s="14"/>
      <c r="H79" s="14"/>
      <c r="I79" s="14"/>
      <c r="J79" s="14"/>
      <c r="K79" s="14"/>
      <c r="L79" s="14"/>
      <c r="M79" s="14"/>
    </row>
    <row r="80" spans="4:13" ht="12.75">
      <c r="D80" s="14"/>
      <c r="E80" s="14"/>
      <c r="F80" s="14"/>
      <c r="G80" s="14"/>
      <c r="H80" s="14"/>
      <c r="I80" s="14"/>
      <c r="J80" s="14"/>
      <c r="K80" s="14"/>
      <c r="L80" s="14"/>
      <c r="M80" s="14"/>
    </row>
    <row r="81" spans="4:13" ht="12.75">
      <c r="D81" s="14"/>
      <c r="E81" s="14"/>
      <c r="F81" s="14"/>
      <c r="G81" s="14"/>
      <c r="H81" s="14"/>
      <c r="I81" s="14"/>
      <c r="J81" s="14"/>
      <c r="K81" s="14"/>
      <c r="L81" s="14"/>
      <c r="M81" s="14"/>
    </row>
    <row r="82" spans="4:13" ht="12.75">
      <c r="D82" s="14"/>
      <c r="E82" s="14"/>
      <c r="F82" s="14"/>
      <c r="G82" s="14"/>
      <c r="H82" s="14"/>
      <c r="I82" s="14"/>
      <c r="J82" s="14"/>
      <c r="K82" s="14"/>
      <c r="L82" s="14"/>
      <c r="M82" s="14"/>
    </row>
    <row r="83" spans="4:13" ht="12.75">
      <c r="D83" s="14"/>
      <c r="E83" s="14"/>
      <c r="F83" s="14"/>
      <c r="G83" s="14"/>
      <c r="H83" s="14"/>
      <c r="I83" s="14"/>
      <c r="J83" s="14"/>
      <c r="K83" s="14"/>
      <c r="L83" s="14"/>
      <c r="M83" s="14"/>
    </row>
    <row r="84" spans="4:13" ht="12.75">
      <c r="D84" s="14"/>
      <c r="E84" s="14"/>
      <c r="F84" s="14"/>
      <c r="G84" s="14"/>
      <c r="H84" s="14"/>
      <c r="I84" s="14"/>
      <c r="J84" s="14"/>
      <c r="K84" s="14"/>
      <c r="L84" s="14"/>
      <c r="M84" s="14"/>
    </row>
    <row r="85" spans="4:13" ht="12.75">
      <c r="D85" s="14"/>
      <c r="E85" s="14"/>
      <c r="F85" s="14"/>
      <c r="G85" s="14"/>
      <c r="H85" s="14"/>
      <c r="I85" s="14"/>
      <c r="J85" s="14"/>
      <c r="K85" s="14"/>
      <c r="L85" s="14"/>
      <c r="M85" s="14"/>
    </row>
    <row r="86" spans="4:13" ht="12.75">
      <c r="D86" s="14"/>
      <c r="E86" s="14"/>
      <c r="F86" s="14"/>
      <c r="G86" s="14"/>
      <c r="H86" s="14"/>
      <c r="I86" s="14"/>
      <c r="J86" s="14"/>
      <c r="K86" s="14"/>
      <c r="L86" s="14"/>
      <c r="M86" s="14"/>
    </row>
    <row r="87" spans="4:13" ht="12.75">
      <c r="D87" s="14"/>
      <c r="E87" s="14"/>
      <c r="F87" s="14"/>
      <c r="G87" s="14"/>
      <c r="H87" s="14"/>
      <c r="I87" s="14"/>
      <c r="J87" s="14"/>
      <c r="K87" s="14"/>
      <c r="L87" s="14"/>
      <c r="M87" s="14"/>
    </row>
    <row r="88" spans="4:13" ht="12.75">
      <c r="D88" s="14"/>
      <c r="E88" s="14"/>
      <c r="F88" s="14"/>
      <c r="G88" s="14"/>
      <c r="H88" s="14"/>
      <c r="I88" s="14"/>
      <c r="J88" s="14"/>
      <c r="K88" s="14"/>
      <c r="L88" s="14"/>
      <c r="M88" s="14"/>
    </row>
    <row r="89" spans="4:13" ht="12.75">
      <c r="D89" s="14"/>
      <c r="E89" s="14"/>
      <c r="F89" s="14"/>
      <c r="G89" s="14"/>
      <c r="H89" s="14"/>
      <c r="I89" s="14"/>
      <c r="J89" s="14"/>
      <c r="K89" s="14"/>
      <c r="L89" s="14"/>
      <c r="M89" s="14"/>
    </row>
    <row r="90" spans="4:13" ht="12.75">
      <c r="D90" s="14"/>
      <c r="E90" s="14"/>
      <c r="F90" s="14"/>
      <c r="G90" s="14"/>
      <c r="H90" s="14"/>
      <c r="I90" s="14"/>
      <c r="J90" s="14"/>
      <c r="K90" s="14"/>
      <c r="L90" s="14"/>
      <c r="M90" s="14"/>
    </row>
    <row r="91" spans="4:13" ht="12.75">
      <c r="D91" s="14"/>
      <c r="E91" s="14"/>
      <c r="F91" s="14"/>
      <c r="G91" s="14"/>
      <c r="H91" s="14"/>
      <c r="I91" s="14"/>
      <c r="J91" s="14"/>
      <c r="K91" s="14"/>
      <c r="L91" s="14"/>
      <c r="M91" s="14"/>
    </row>
    <row r="92" spans="4:13" ht="12.75">
      <c r="D92" s="14"/>
      <c r="E92" s="14"/>
      <c r="F92" s="14"/>
      <c r="G92" s="14"/>
      <c r="H92" s="14"/>
      <c r="I92" s="14"/>
      <c r="J92" s="14"/>
      <c r="K92" s="14"/>
      <c r="L92" s="14"/>
      <c r="M92" s="14"/>
    </row>
    <row r="93" spans="4:13" ht="12.75">
      <c r="D93" s="14"/>
      <c r="E93" s="14"/>
      <c r="F93" s="14"/>
      <c r="G93" s="14"/>
      <c r="H93" s="14"/>
      <c r="I93" s="14"/>
      <c r="J93" s="14"/>
      <c r="K93" s="14"/>
      <c r="L93" s="14"/>
      <c r="M93" s="14"/>
    </row>
    <row r="94" spans="4:13" ht="12.75">
      <c r="D94" s="14"/>
      <c r="E94" s="14"/>
      <c r="F94" s="14"/>
      <c r="G94" s="14"/>
      <c r="H94" s="14"/>
      <c r="I94" s="14"/>
      <c r="J94" s="14"/>
      <c r="K94" s="14"/>
      <c r="L94" s="14"/>
      <c r="M94" s="14"/>
    </row>
    <row r="95" spans="4:13" ht="12.75">
      <c r="D95" s="14"/>
      <c r="E95" s="14"/>
      <c r="F95" s="14"/>
      <c r="G95" s="14"/>
      <c r="H95" s="14"/>
      <c r="I95" s="14"/>
      <c r="J95" s="14"/>
      <c r="K95" s="14"/>
      <c r="L95" s="14"/>
      <c r="M95" s="14"/>
    </row>
    <row r="96" spans="4:13" ht="12.75">
      <c r="D96" s="14"/>
      <c r="E96" s="14"/>
      <c r="F96" s="14"/>
      <c r="G96" s="14"/>
      <c r="H96" s="14"/>
      <c r="I96" s="14"/>
      <c r="J96" s="14"/>
      <c r="K96" s="14"/>
      <c r="L96" s="14"/>
      <c r="M96" s="14"/>
    </row>
    <row r="97" spans="4:13" ht="12.75">
      <c r="D97" s="14"/>
      <c r="E97" s="14"/>
      <c r="F97" s="14"/>
      <c r="G97" s="14"/>
      <c r="H97" s="14"/>
      <c r="I97" s="14"/>
      <c r="J97" s="14"/>
      <c r="K97" s="14"/>
      <c r="L97" s="14"/>
      <c r="M97" s="14"/>
    </row>
    <row r="98" spans="4:13" ht="12.75">
      <c r="D98" s="14"/>
      <c r="E98" s="14"/>
      <c r="F98" s="14"/>
      <c r="G98" s="14"/>
      <c r="H98" s="14"/>
      <c r="I98" s="14"/>
      <c r="J98" s="14"/>
      <c r="K98" s="14"/>
      <c r="L98" s="14"/>
      <c r="M98" s="14"/>
    </row>
    <row r="99" spans="4:13" ht="12.75">
      <c r="D99" s="14"/>
      <c r="E99" s="14"/>
      <c r="F99" s="14"/>
      <c r="G99" s="14"/>
      <c r="H99" s="14"/>
      <c r="I99" s="14"/>
      <c r="J99" s="14"/>
      <c r="K99" s="14"/>
      <c r="L99" s="14"/>
      <c r="M99" s="14"/>
    </row>
    <row r="100" spans="4:13" ht="12.75">
      <c r="D100" s="14"/>
      <c r="E100" s="14"/>
      <c r="F100" s="14"/>
      <c r="G100" s="14"/>
      <c r="H100" s="14"/>
      <c r="I100" s="14"/>
      <c r="J100" s="14"/>
      <c r="K100" s="14"/>
      <c r="L100" s="14"/>
      <c r="M100" s="14"/>
    </row>
    <row r="101" spans="4:13" ht="12.75">
      <c r="D101" s="14"/>
      <c r="E101" s="14"/>
      <c r="F101" s="14"/>
      <c r="G101" s="14"/>
      <c r="H101" s="14"/>
      <c r="I101" s="14"/>
      <c r="J101" s="14"/>
      <c r="K101" s="14"/>
      <c r="L101" s="14"/>
      <c r="M101" s="14"/>
    </row>
    <row r="102" spans="4:13" ht="12.75">
      <c r="D102" s="14"/>
      <c r="E102" s="14"/>
      <c r="F102" s="14"/>
      <c r="G102" s="14"/>
      <c r="H102" s="14"/>
      <c r="I102" s="14"/>
      <c r="J102" s="14"/>
      <c r="K102" s="14"/>
      <c r="L102" s="14"/>
      <c r="M102" s="14"/>
    </row>
    <row r="103" spans="4:13" ht="12.75">
      <c r="D103" s="14"/>
      <c r="E103" s="14"/>
      <c r="F103" s="14"/>
      <c r="G103" s="14"/>
      <c r="H103" s="14"/>
      <c r="I103" s="14"/>
      <c r="J103" s="14"/>
      <c r="K103" s="14"/>
      <c r="L103" s="14"/>
      <c r="M103" s="14"/>
    </row>
    <row r="104" spans="4:13" ht="12.75">
      <c r="D104" s="14"/>
      <c r="E104" s="14"/>
      <c r="F104" s="14"/>
      <c r="G104" s="14"/>
      <c r="H104" s="14"/>
      <c r="I104" s="14"/>
      <c r="J104" s="14"/>
      <c r="K104" s="14"/>
      <c r="L104" s="14"/>
      <c r="M104" s="14"/>
    </row>
    <row r="105" spans="4:13" ht="12.75">
      <c r="D105" s="14"/>
      <c r="E105" s="14"/>
      <c r="F105" s="14"/>
      <c r="G105" s="14"/>
      <c r="H105" s="14"/>
      <c r="I105" s="14"/>
      <c r="J105" s="14"/>
      <c r="K105" s="14"/>
      <c r="L105" s="14"/>
      <c r="M105" s="14"/>
    </row>
    <row r="106" spans="4:13" ht="12.75">
      <c r="D106" s="14"/>
      <c r="E106" s="14"/>
      <c r="F106" s="14"/>
      <c r="G106" s="14"/>
      <c r="H106" s="14"/>
      <c r="I106" s="14"/>
      <c r="J106" s="14"/>
      <c r="K106" s="14"/>
      <c r="L106" s="14"/>
      <c r="M106" s="14"/>
    </row>
    <row r="107" spans="4:13" ht="12.75">
      <c r="D107" s="14"/>
      <c r="E107" s="14"/>
      <c r="F107" s="14"/>
      <c r="G107" s="14"/>
      <c r="H107" s="14"/>
      <c r="I107" s="14"/>
      <c r="J107" s="14"/>
      <c r="K107" s="14"/>
      <c r="L107" s="14"/>
      <c r="M107" s="14"/>
    </row>
    <row r="108" spans="4:13" ht="12.75">
      <c r="D108" s="14"/>
      <c r="E108" s="14"/>
      <c r="F108" s="14"/>
      <c r="G108" s="14"/>
      <c r="H108" s="14"/>
      <c r="I108" s="14"/>
      <c r="J108" s="14"/>
      <c r="K108" s="14"/>
      <c r="L108" s="14"/>
      <c r="M108" s="14"/>
    </row>
    <row r="109" spans="4:13" ht="12.75">
      <c r="D109" s="14"/>
      <c r="E109" s="14"/>
      <c r="F109" s="14"/>
      <c r="G109" s="14"/>
      <c r="H109" s="14"/>
      <c r="I109" s="14"/>
      <c r="J109" s="14"/>
      <c r="K109" s="14"/>
      <c r="L109" s="14"/>
      <c r="M109" s="14"/>
    </row>
    <row r="110" spans="4:13" ht="12.75">
      <c r="D110" s="14"/>
      <c r="E110" s="14"/>
      <c r="F110" s="14"/>
      <c r="G110" s="14"/>
      <c r="H110" s="14"/>
      <c r="I110" s="14"/>
      <c r="J110" s="14"/>
      <c r="K110" s="14"/>
      <c r="L110" s="14"/>
      <c r="M110" s="14"/>
    </row>
    <row r="111" spans="4:13" ht="12.75">
      <c r="D111" s="14"/>
      <c r="E111" s="14"/>
      <c r="F111" s="14"/>
      <c r="G111" s="14"/>
      <c r="H111" s="14"/>
      <c r="I111" s="14"/>
      <c r="J111" s="14"/>
      <c r="K111" s="14"/>
      <c r="L111" s="14"/>
      <c r="M111" s="14"/>
    </row>
    <row r="112" spans="4:13" ht="12.75">
      <c r="D112" s="14"/>
      <c r="E112" s="14"/>
      <c r="F112" s="14"/>
      <c r="G112" s="14"/>
      <c r="H112" s="14"/>
      <c r="I112" s="14"/>
      <c r="J112" s="14"/>
      <c r="K112" s="14"/>
      <c r="L112" s="14"/>
      <c r="M112" s="14"/>
    </row>
    <row r="113" spans="4:13" ht="12.75">
      <c r="D113" s="14"/>
      <c r="E113" s="14"/>
      <c r="F113" s="14"/>
      <c r="G113" s="14"/>
      <c r="H113" s="14"/>
      <c r="I113" s="14"/>
      <c r="J113" s="14"/>
      <c r="K113" s="14"/>
      <c r="L113" s="14"/>
      <c r="M113" s="14"/>
    </row>
    <row r="114" spans="4:13" ht="12.75">
      <c r="D114" s="14"/>
      <c r="E114" s="14"/>
      <c r="F114" s="14"/>
      <c r="G114" s="14"/>
      <c r="H114" s="14"/>
      <c r="I114" s="14"/>
      <c r="J114" s="14"/>
      <c r="K114" s="14"/>
      <c r="L114" s="14"/>
      <c r="M114" s="14"/>
    </row>
    <row r="115" spans="4:13" ht="12.75">
      <c r="D115" s="14"/>
      <c r="E115" s="14"/>
      <c r="F115" s="14"/>
      <c r="G115" s="14"/>
      <c r="H115" s="14"/>
      <c r="I115" s="14"/>
      <c r="J115" s="14"/>
      <c r="K115" s="14"/>
      <c r="L115" s="14"/>
      <c r="M115" s="14"/>
    </row>
    <row r="116" spans="4:13" ht="12.75">
      <c r="D116" s="14"/>
      <c r="E116" s="14"/>
      <c r="F116" s="14"/>
      <c r="G116" s="14"/>
      <c r="H116" s="14"/>
      <c r="I116" s="14"/>
      <c r="J116" s="14"/>
      <c r="K116" s="14"/>
      <c r="L116" s="14"/>
      <c r="M116" s="14"/>
    </row>
    <row r="117" spans="4:13" ht="12.75">
      <c r="D117" s="14"/>
      <c r="E117" s="14"/>
      <c r="F117" s="14"/>
      <c r="G117" s="14"/>
      <c r="H117" s="14"/>
      <c r="I117" s="14"/>
      <c r="J117" s="14"/>
      <c r="K117" s="14"/>
      <c r="L117" s="14"/>
      <c r="M117" s="14"/>
    </row>
    <row r="118" spans="4:13" ht="12.75">
      <c r="D118" s="14"/>
      <c r="E118" s="14"/>
      <c r="F118" s="14"/>
      <c r="G118" s="14"/>
      <c r="H118" s="14"/>
      <c r="I118" s="14"/>
      <c r="J118" s="14"/>
      <c r="K118" s="14"/>
      <c r="L118" s="14"/>
      <c r="M118" s="14"/>
    </row>
    <row r="119" spans="4:13" ht="12.75">
      <c r="D119" s="14"/>
      <c r="E119" s="14"/>
      <c r="F119" s="14"/>
      <c r="G119" s="14"/>
      <c r="H119" s="14"/>
      <c r="I119" s="14"/>
      <c r="J119" s="14"/>
      <c r="K119" s="14"/>
      <c r="L119" s="14"/>
      <c r="M119" s="14"/>
    </row>
    <row r="120" spans="4:13" ht="12.75">
      <c r="D120" s="14"/>
      <c r="E120" s="14"/>
      <c r="F120" s="14"/>
      <c r="G120" s="14"/>
      <c r="H120" s="14"/>
      <c r="I120" s="14"/>
      <c r="J120" s="14"/>
      <c r="K120" s="14"/>
      <c r="L120" s="14"/>
      <c r="M120" s="14"/>
    </row>
    <row r="121" spans="4:13" ht="12.75">
      <c r="D121" s="14"/>
      <c r="E121" s="14"/>
      <c r="F121" s="14"/>
      <c r="G121" s="14"/>
      <c r="H121" s="14"/>
      <c r="I121" s="14"/>
      <c r="J121" s="14"/>
      <c r="K121" s="14"/>
      <c r="L121" s="14"/>
      <c r="M121" s="14"/>
    </row>
    <row r="122" spans="4:13" ht="12.75">
      <c r="D122" s="14"/>
      <c r="E122" s="14"/>
      <c r="F122" s="14"/>
      <c r="G122" s="14"/>
      <c r="H122" s="14"/>
      <c r="I122" s="14"/>
      <c r="J122" s="14"/>
      <c r="K122" s="14"/>
      <c r="L122" s="14"/>
      <c r="M122" s="14"/>
    </row>
    <row r="123" spans="4:13" ht="12.75">
      <c r="D123" s="14"/>
      <c r="E123" s="14"/>
      <c r="F123" s="14"/>
      <c r="G123" s="14"/>
      <c r="H123" s="14"/>
      <c r="I123" s="14"/>
      <c r="J123" s="14"/>
      <c r="K123" s="14"/>
      <c r="L123" s="14"/>
      <c r="M123" s="14"/>
    </row>
    <row r="124" spans="4:13" ht="12.75">
      <c r="D124" s="14"/>
      <c r="E124" s="14"/>
      <c r="F124" s="14"/>
      <c r="G124" s="14"/>
      <c r="H124" s="14"/>
      <c r="I124" s="14"/>
      <c r="J124" s="14"/>
      <c r="K124" s="14"/>
      <c r="L124" s="14"/>
      <c r="M124" s="14"/>
    </row>
    <row r="125" spans="4:13" ht="12.75">
      <c r="D125" s="14"/>
      <c r="E125" s="14"/>
      <c r="F125" s="14"/>
      <c r="G125" s="14"/>
      <c r="H125" s="14"/>
      <c r="I125" s="14"/>
      <c r="J125" s="14"/>
      <c r="K125" s="14"/>
      <c r="L125" s="14"/>
      <c r="M125" s="14"/>
    </row>
    <row r="126" spans="4:13" ht="12.75">
      <c r="D126" s="14"/>
      <c r="E126" s="14"/>
      <c r="F126" s="14"/>
      <c r="G126" s="14"/>
      <c r="H126" s="14"/>
      <c r="I126" s="14"/>
      <c r="J126" s="14"/>
      <c r="K126" s="14"/>
      <c r="L126" s="14"/>
      <c r="M126" s="14"/>
    </row>
    <row r="127" spans="4:13" ht="12.75">
      <c r="D127" s="14"/>
      <c r="E127" s="14"/>
      <c r="F127" s="14"/>
      <c r="G127" s="14"/>
      <c r="H127" s="14"/>
      <c r="I127" s="14"/>
      <c r="J127" s="14"/>
      <c r="K127" s="14"/>
      <c r="L127" s="14"/>
      <c r="M127" s="14"/>
    </row>
    <row r="128" spans="4:13" ht="12.75">
      <c r="D128" s="14"/>
      <c r="E128" s="14"/>
      <c r="F128" s="14"/>
      <c r="G128" s="14"/>
      <c r="H128" s="14"/>
      <c r="I128" s="14"/>
      <c r="J128" s="14"/>
      <c r="K128" s="14"/>
      <c r="L128" s="14"/>
      <c r="M128" s="14"/>
    </row>
    <row r="129" spans="4:13" ht="12.75">
      <c r="D129" s="14"/>
      <c r="E129" s="14"/>
      <c r="F129" s="14"/>
      <c r="G129" s="14"/>
      <c r="H129" s="14"/>
      <c r="I129" s="14"/>
      <c r="J129" s="14"/>
      <c r="K129" s="14"/>
      <c r="L129" s="14"/>
      <c r="M129" s="14"/>
    </row>
    <row r="130" spans="4:13" ht="12.75">
      <c r="D130" s="14"/>
      <c r="E130" s="14"/>
      <c r="F130" s="14"/>
      <c r="G130" s="14"/>
      <c r="H130" s="14"/>
      <c r="I130" s="14"/>
      <c r="J130" s="14"/>
      <c r="K130" s="14"/>
      <c r="L130" s="14"/>
      <c r="M130" s="14"/>
    </row>
    <row r="131" spans="4:13" ht="12.75">
      <c r="D131" s="14"/>
      <c r="E131" s="14"/>
      <c r="F131" s="14"/>
      <c r="G131" s="14"/>
      <c r="H131" s="14"/>
      <c r="I131" s="14"/>
      <c r="J131" s="14"/>
      <c r="K131" s="14"/>
      <c r="L131" s="14"/>
      <c r="M131" s="14"/>
    </row>
    <row r="132" spans="4:13" ht="12.75">
      <c r="D132" s="14"/>
      <c r="E132" s="14"/>
      <c r="F132" s="14"/>
      <c r="G132" s="14"/>
      <c r="H132" s="14"/>
      <c r="I132" s="14"/>
      <c r="J132" s="14"/>
      <c r="K132" s="14"/>
      <c r="L132" s="14"/>
      <c r="M132" s="14"/>
    </row>
    <row r="133" spans="4:13" ht="12.75">
      <c r="D133" s="14"/>
      <c r="E133" s="14"/>
      <c r="F133" s="14"/>
      <c r="G133" s="14"/>
      <c r="H133" s="14"/>
      <c r="I133" s="14"/>
      <c r="J133" s="14"/>
      <c r="K133" s="14"/>
      <c r="L133" s="14"/>
      <c r="M133" s="14"/>
    </row>
    <row r="134" spans="4:13" ht="12.75">
      <c r="D134" s="14"/>
      <c r="E134" s="14"/>
      <c r="F134" s="14"/>
      <c r="G134" s="14"/>
      <c r="H134" s="14"/>
      <c r="I134" s="14"/>
      <c r="J134" s="14"/>
      <c r="K134" s="14"/>
      <c r="L134" s="14"/>
      <c r="M134" s="14"/>
    </row>
    <row r="135" spans="4:13" ht="12.75">
      <c r="D135" s="14"/>
      <c r="E135" s="14"/>
      <c r="F135" s="14"/>
      <c r="G135" s="14"/>
      <c r="H135" s="14"/>
      <c r="I135" s="14"/>
      <c r="J135" s="14"/>
      <c r="K135" s="14"/>
      <c r="L135" s="14"/>
      <c r="M135" s="14"/>
    </row>
    <row r="136" spans="4:13" ht="12.75">
      <c r="D136" s="14"/>
      <c r="E136" s="14"/>
      <c r="F136" s="14"/>
      <c r="G136" s="14"/>
      <c r="H136" s="14"/>
      <c r="I136" s="14"/>
      <c r="J136" s="14"/>
      <c r="K136" s="14"/>
      <c r="L136" s="14"/>
      <c r="M136" s="14"/>
    </row>
    <row r="137" spans="4:13" ht="12.75">
      <c r="D137" s="14"/>
      <c r="E137" s="14"/>
      <c r="F137" s="14"/>
      <c r="G137" s="14"/>
      <c r="H137" s="14"/>
      <c r="I137" s="14"/>
      <c r="J137" s="14"/>
      <c r="K137" s="14"/>
      <c r="L137" s="14"/>
      <c r="M137" s="14"/>
    </row>
    <row r="138" spans="4:13" ht="12.75">
      <c r="D138" s="14"/>
      <c r="E138" s="14"/>
      <c r="F138" s="14"/>
      <c r="G138" s="14"/>
      <c r="H138" s="14"/>
      <c r="I138" s="14"/>
      <c r="J138" s="14"/>
      <c r="K138" s="14"/>
      <c r="L138" s="14"/>
      <c r="M138" s="14"/>
    </row>
    <row r="139" spans="4:13" ht="12.75">
      <c r="D139" s="14"/>
      <c r="E139" s="14"/>
      <c r="F139" s="14"/>
      <c r="G139" s="14"/>
      <c r="H139" s="14"/>
      <c r="I139" s="14"/>
      <c r="J139" s="14"/>
      <c r="K139" s="14"/>
      <c r="L139" s="14"/>
      <c r="M139" s="14"/>
    </row>
    <row r="140" spans="4:13" ht="12.75">
      <c r="D140" s="14"/>
      <c r="E140" s="14"/>
      <c r="F140" s="14"/>
      <c r="G140" s="14"/>
      <c r="H140" s="14"/>
      <c r="I140" s="14"/>
      <c r="J140" s="14"/>
      <c r="K140" s="14"/>
      <c r="L140" s="14"/>
      <c r="M140" s="14"/>
    </row>
    <row r="141" spans="4:13" ht="12.75">
      <c r="D141" s="14"/>
      <c r="E141" s="14"/>
      <c r="F141" s="14"/>
      <c r="G141" s="14"/>
      <c r="H141" s="14"/>
      <c r="I141" s="14"/>
      <c r="J141" s="14"/>
      <c r="K141" s="14"/>
      <c r="L141" s="14"/>
      <c r="M141" s="14"/>
    </row>
    <row r="142" spans="4:13" ht="12.75">
      <c r="D142" s="14"/>
      <c r="E142" s="14"/>
      <c r="F142" s="14"/>
      <c r="G142" s="14"/>
      <c r="H142" s="14"/>
      <c r="I142" s="14"/>
      <c r="J142" s="14"/>
      <c r="K142" s="14"/>
      <c r="L142" s="14"/>
      <c r="M142" s="14"/>
    </row>
    <row r="143" spans="4:13" ht="12.75">
      <c r="D143" s="14"/>
      <c r="E143" s="14"/>
      <c r="F143" s="14"/>
      <c r="G143" s="14"/>
      <c r="H143" s="14"/>
      <c r="I143" s="14"/>
      <c r="J143" s="14"/>
      <c r="K143" s="14"/>
      <c r="L143" s="14"/>
      <c r="M143" s="14"/>
    </row>
    <row r="144" spans="4:13" ht="12.75">
      <c r="D144" s="14"/>
      <c r="E144" s="14"/>
      <c r="F144" s="14"/>
      <c r="G144" s="14"/>
      <c r="H144" s="14"/>
      <c r="I144" s="14"/>
      <c r="J144" s="14"/>
      <c r="K144" s="14"/>
      <c r="L144" s="14"/>
      <c r="M144" s="14"/>
    </row>
    <row r="145" spans="4:13" ht="12.75">
      <c r="D145" s="14"/>
      <c r="E145" s="14"/>
      <c r="F145" s="14"/>
      <c r="G145" s="14"/>
      <c r="H145" s="14"/>
      <c r="I145" s="14"/>
      <c r="J145" s="14"/>
      <c r="K145" s="14"/>
      <c r="L145" s="14"/>
      <c r="M145" s="14"/>
    </row>
    <row r="146" spans="4:13" ht="12.75">
      <c r="D146" s="14"/>
      <c r="E146" s="14"/>
      <c r="F146" s="14"/>
      <c r="G146" s="14"/>
      <c r="H146" s="14"/>
      <c r="I146" s="14"/>
      <c r="J146" s="14"/>
      <c r="K146" s="14"/>
      <c r="L146" s="14"/>
      <c r="M146" s="14"/>
    </row>
    <row r="147" spans="4:13" ht="12.75">
      <c r="D147" s="14"/>
      <c r="E147" s="14"/>
      <c r="F147" s="14"/>
      <c r="G147" s="14"/>
      <c r="H147" s="14"/>
      <c r="I147" s="14"/>
      <c r="J147" s="14"/>
      <c r="K147" s="14"/>
      <c r="L147" s="14"/>
      <c r="M147" s="14"/>
    </row>
    <row r="148" spans="4:13" ht="12.75">
      <c r="D148" s="14"/>
      <c r="E148" s="14"/>
      <c r="F148" s="14"/>
      <c r="G148" s="14"/>
      <c r="H148" s="14"/>
      <c r="I148" s="14"/>
      <c r="J148" s="14"/>
      <c r="K148" s="14"/>
      <c r="L148" s="14"/>
      <c r="M148" s="14"/>
    </row>
    <row r="149" spans="4:13" ht="12.75">
      <c r="D149" s="14"/>
      <c r="E149" s="14"/>
      <c r="F149" s="14"/>
      <c r="G149" s="14"/>
      <c r="H149" s="14"/>
      <c r="I149" s="14"/>
      <c r="J149" s="14"/>
      <c r="K149" s="14"/>
      <c r="L149" s="14"/>
      <c r="M149" s="14"/>
    </row>
    <row r="150" spans="4:13" ht="12.75">
      <c r="D150" s="14"/>
      <c r="E150" s="14"/>
      <c r="F150" s="14"/>
      <c r="G150" s="14"/>
      <c r="H150" s="14"/>
      <c r="I150" s="14"/>
      <c r="J150" s="14"/>
      <c r="K150" s="14"/>
      <c r="L150" s="14"/>
      <c r="M150" s="14"/>
    </row>
    <row r="151" spans="4:13" ht="12.75">
      <c r="D151" s="14"/>
      <c r="E151" s="14"/>
      <c r="F151" s="14"/>
      <c r="G151" s="14"/>
      <c r="H151" s="14"/>
      <c r="I151" s="14"/>
      <c r="J151" s="14"/>
      <c r="K151" s="14"/>
      <c r="L151" s="14"/>
      <c r="M151" s="14"/>
    </row>
    <row r="152" spans="4:13" ht="12.75">
      <c r="D152" s="14"/>
      <c r="E152" s="14"/>
      <c r="F152" s="14"/>
      <c r="G152" s="14"/>
      <c r="H152" s="14"/>
      <c r="I152" s="14"/>
      <c r="J152" s="14"/>
      <c r="K152" s="14"/>
      <c r="L152" s="14"/>
      <c r="M152" s="14"/>
    </row>
    <row r="153" spans="4:13" ht="12.75">
      <c r="D153" s="14"/>
      <c r="E153" s="14"/>
      <c r="F153" s="14"/>
      <c r="G153" s="14"/>
      <c r="H153" s="14"/>
      <c r="I153" s="14"/>
      <c r="J153" s="14"/>
      <c r="K153" s="14"/>
      <c r="L153" s="14"/>
      <c r="M153" s="14"/>
    </row>
    <row r="154" spans="4:13" ht="12.75">
      <c r="D154" s="14"/>
      <c r="E154" s="14"/>
      <c r="F154" s="14"/>
      <c r="G154" s="14"/>
      <c r="H154" s="14"/>
      <c r="I154" s="14"/>
      <c r="J154" s="14"/>
      <c r="K154" s="14"/>
      <c r="L154" s="14"/>
      <c r="M154" s="14"/>
    </row>
    <row r="155" spans="4:13" ht="12.75">
      <c r="D155" s="14"/>
      <c r="E155" s="14"/>
      <c r="F155" s="14"/>
      <c r="G155" s="14"/>
      <c r="H155" s="14"/>
      <c r="I155" s="14"/>
      <c r="J155" s="14"/>
      <c r="K155" s="14"/>
      <c r="L155" s="14"/>
      <c r="M155" s="14"/>
    </row>
    <row r="156" spans="4:13" ht="12.75">
      <c r="D156" s="14"/>
      <c r="E156" s="14"/>
      <c r="F156" s="14"/>
      <c r="G156" s="14"/>
      <c r="H156" s="14"/>
      <c r="I156" s="14"/>
      <c r="J156" s="14"/>
      <c r="K156" s="14"/>
      <c r="L156" s="14"/>
      <c r="M156" s="14"/>
    </row>
    <row r="157" spans="4:13" ht="12.75">
      <c r="D157" s="14"/>
      <c r="E157" s="14"/>
      <c r="F157" s="14"/>
      <c r="G157" s="14"/>
      <c r="H157" s="14"/>
      <c r="I157" s="14"/>
      <c r="J157" s="14"/>
      <c r="K157" s="14"/>
      <c r="L157" s="14"/>
      <c r="M157" s="14"/>
    </row>
    <row r="158" spans="4:13" ht="12.75">
      <c r="D158" s="14"/>
      <c r="E158" s="14"/>
      <c r="F158" s="14"/>
      <c r="G158" s="14"/>
      <c r="H158" s="14"/>
      <c r="I158" s="14"/>
      <c r="J158" s="14"/>
      <c r="K158" s="14"/>
      <c r="L158" s="14"/>
      <c r="M158" s="14"/>
    </row>
    <row r="159" spans="4:13" ht="12.75">
      <c r="D159" s="14"/>
      <c r="E159" s="14"/>
      <c r="F159" s="14"/>
      <c r="G159" s="14"/>
      <c r="H159" s="14"/>
      <c r="I159" s="14"/>
      <c r="J159" s="14"/>
      <c r="K159" s="14"/>
      <c r="L159" s="14"/>
      <c r="M159" s="14"/>
    </row>
    <row r="160" spans="4:13" ht="12.75">
      <c r="D160" s="14"/>
      <c r="E160" s="14"/>
      <c r="F160" s="14"/>
      <c r="G160" s="14"/>
      <c r="H160" s="14"/>
      <c r="I160" s="14"/>
      <c r="J160" s="14"/>
      <c r="K160" s="14"/>
      <c r="L160" s="14"/>
      <c r="M160" s="14"/>
    </row>
    <row r="161" spans="4:13" ht="12.75">
      <c r="D161" s="14"/>
      <c r="E161" s="14"/>
      <c r="F161" s="14"/>
      <c r="G161" s="14"/>
      <c r="H161" s="14"/>
      <c r="I161" s="14"/>
      <c r="J161" s="14"/>
      <c r="K161" s="14"/>
      <c r="L161" s="14"/>
      <c r="M161" s="14"/>
    </row>
    <row r="162" spans="4:13" ht="12.75">
      <c r="D162" s="14"/>
      <c r="E162" s="14"/>
      <c r="F162" s="14"/>
      <c r="G162" s="14"/>
      <c r="H162" s="14"/>
      <c r="I162" s="14"/>
      <c r="J162" s="14"/>
      <c r="K162" s="14"/>
      <c r="L162" s="14"/>
      <c r="M162" s="14"/>
    </row>
    <row r="163" spans="4:13" ht="12.75">
      <c r="D163" s="14"/>
      <c r="E163" s="14"/>
      <c r="F163" s="14"/>
      <c r="G163" s="14"/>
      <c r="H163" s="14"/>
      <c r="I163" s="14"/>
      <c r="J163" s="14"/>
      <c r="K163" s="14"/>
      <c r="L163" s="14"/>
      <c r="M163" s="14"/>
    </row>
    <row r="164" spans="4:13" ht="12.75">
      <c r="D164" s="14"/>
      <c r="E164" s="14"/>
      <c r="F164" s="14"/>
      <c r="G164" s="14"/>
      <c r="H164" s="14"/>
      <c r="I164" s="14"/>
      <c r="J164" s="14"/>
      <c r="K164" s="14"/>
      <c r="L164" s="14"/>
      <c r="M164" s="14"/>
    </row>
    <row r="165" spans="4:13" ht="12.75">
      <c r="D165" s="14"/>
      <c r="E165" s="14"/>
      <c r="F165" s="14"/>
      <c r="G165" s="14"/>
      <c r="H165" s="14"/>
      <c r="I165" s="14"/>
      <c r="J165" s="14"/>
      <c r="K165" s="14"/>
      <c r="L165" s="14"/>
      <c r="M165" s="14"/>
    </row>
    <row r="166" spans="4:13" ht="12.75">
      <c r="D166" s="14"/>
      <c r="E166" s="14"/>
      <c r="F166" s="14"/>
      <c r="G166" s="14"/>
      <c r="H166" s="14"/>
      <c r="I166" s="14"/>
      <c r="J166" s="14"/>
      <c r="K166" s="14"/>
      <c r="L166" s="14"/>
      <c r="M166" s="14"/>
    </row>
    <row r="167" spans="4:13" ht="12.75">
      <c r="D167" s="14"/>
      <c r="E167" s="14"/>
      <c r="F167" s="14"/>
      <c r="G167" s="14"/>
      <c r="H167" s="14"/>
      <c r="I167" s="14"/>
      <c r="J167" s="14"/>
      <c r="K167" s="14"/>
      <c r="L167" s="14"/>
      <c r="M167" s="14"/>
    </row>
    <row r="168" spans="4:13" ht="12.75">
      <c r="D168" s="14"/>
      <c r="E168" s="14"/>
      <c r="F168" s="14"/>
      <c r="G168" s="14"/>
      <c r="H168" s="14"/>
      <c r="I168" s="14"/>
      <c r="J168" s="14"/>
      <c r="K168" s="14"/>
      <c r="L168" s="14"/>
      <c r="M168" s="14"/>
    </row>
    <row r="169" spans="4:13" ht="12.75">
      <c r="D169" s="14"/>
      <c r="E169" s="14"/>
      <c r="F169" s="14"/>
      <c r="G169" s="14"/>
      <c r="H169" s="14"/>
      <c r="I169" s="14"/>
      <c r="J169" s="14"/>
      <c r="K169" s="14"/>
      <c r="L169" s="14"/>
      <c r="M169" s="14"/>
    </row>
    <row r="170" spans="4:13" ht="12.75">
      <c r="D170" s="14"/>
      <c r="E170" s="14"/>
      <c r="F170" s="14"/>
      <c r="G170" s="14"/>
      <c r="H170" s="14"/>
      <c r="I170" s="14"/>
      <c r="J170" s="14"/>
      <c r="K170" s="14"/>
      <c r="L170" s="14"/>
      <c r="M170" s="14"/>
    </row>
    <row r="171" spans="4:13" ht="12.75">
      <c r="D171" s="14"/>
      <c r="E171" s="14"/>
      <c r="F171" s="14"/>
      <c r="G171" s="14"/>
      <c r="H171" s="14"/>
      <c r="I171" s="14"/>
      <c r="J171" s="14"/>
      <c r="K171" s="14"/>
      <c r="L171" s="14"/>
      <c r="M171" s="14"/>
    </row>
    <row r="172" spans="4:13" ht="12.75">
      <c r="D172" s="14"/>
      <c r="E172" s="14"/>
      <c r="F172" s="14"/>
      <c r="G172" s="14"/>
      <c r="H172" s="14"/>
      <c r="I172" s="14"/>
      <c r="J172" s="14"/>
      <c r="K172" s="14"/>
      <c r="L172" s="14"/>
      <c r="M172" s="14"/>
    </row>
    <row r="173" spans="4:13" ht="12.75">
      <c r="D173" s="14"/>
      <c r="E173" s="14"/>
      <c r="F173" s="14"/>
      <c r="G173" s="14"/>
      <c r="H173" s="14"/>
      <c r="I173" s="14"/>
      <c r="J173" s="14"/>
      <c r="K173" s="14"/>
      <c r="L173" s="14"/>
      <c r="M173" s="14"/>
    </row>
    <row r="174" spans="4:13" ht="12.75">
      <c r="D174" s="14"/>
      <c r="E174" s="14"/>
      <c r="F174" s="14"/>
      <c r="G174" s="14"/>
      <c r="H174" s="14"/>
      <c r="I174" s="14"/>
      <c r="J174" s="14"/>
      <c r="K174" s="14"/>
      <c r="L174" s="14"/>
      <c r="M174" s="14"/>
    </row>
    <row r="175" spans="4:13" ht="12.75">
      <c r="D175" s="14"/>
      <c r="E175" s="14"/>
      <c r="F175" s="14"/>
      <c r="G175" s="14"/>
      <c r="H175" s="14"/>
      <c r="I175" s="14"/>
      <c r="J175" s="14"/>
      <c r="K175" s="14"/>
      <c r="L175" s="14"/>
      <c r="M175" s="14"/>
    </row>
    <row r="176" spans="4:13" ht="12.75">
      <c r="D176" s="14"/>
      <c r="E176" s="14"/>
      <c r="F176" s="14"/>
      <c r="G176" s="14"/>
      <c r="H176" s="14"/>
      <c r="I176" s="14"/>
      <c r="J176" s="14"/>
      <c r="K176" s="14"/>
      <c r="L176" s="14"/>
      <c r="M176" s="14"/>
    </row>
    <row r="177" spans="4:13" ht="12.75">
      <c r="D177" s="14"/>
      <c r="E177" s="14"/>
      <c r="F177" s="14"/>
      <c r="G177" s="14"/>
      <c r="H177" s="14"/>
      <c r="I177" s="14"/>
      <c r="J177" s="14"/>
      <c r="K177" s="14"/>
      <c r="L177" s="14"/>
      <c r="M177" s="14"/>
    </row>
    <row r="178" spans="4:13" ht="12.75">
      <c r="D178" s="14"/>
      <c r="E178" s="14"/>
      <c r="F178" s="14"/>
      <c r="G178" s="14"/>
      <c r="H178" s="14"/>
      <c r="I178" s="14"/>
      <c r="J178" s="14"/>
      <c r="K178" s="14"/>
      <c r="L178" s="14"/>
      <c r="M178" s="14"/>
    </row>
    <row r="179" spans="4:13" ht="12.75">
      <c r="D179" s="14"/>
      <c r="E179" s="14"/>
      <c r="F179" s="14"/>
      <c r="G179" s="14"/>
      <c r="H179" s="14"/>
      <c r="I179" s="14"/>
      <c r="J179" s="14"/>
      <c r="K179" s="14"/>
      <c r="L179" s="14"/>
      <c r="M179" s="14"/>
    </row>
    <row r="180" spans="4:13" ht="12.75">
      <c r="D180" s="14"/>
      <c r="E180" s="14"/>
      <c r="F180" s="14"/>
      <c r="G180" s="14"/>
      <c r="H180" s="14"/>
      <c r="I180" s="14"/>
      <c r="J180" s="14"/>
      <c r="K180" s="14"/>
      <c r="L180" s="14"/>
      <c r="M180" s="14"/>
    </row>
    <row r="181" spans="4:13" ht="12.75">
      <c r="D181" s="14"/>
      <c r="E181" s="14"/>
      <c r="F181" s="14"/>
      <c r="G181" s="14"/>
      <c r="H181" s="14"/>
      <c r="I181" s="14"/>
      <c r="J181" s="14"/>
      <c r="K181" s="14"/>
      <c r="L181" s="14"/>
      <c r="M181" s="14"/>
    </row>
    <row r="182" spans="4:13" ht="12.75">
      <c r="D182" s="14"/>
      <c r="E182" s="14"/>
      <c r="F182" s="14"/>
      <c r="G182" s="14"/>
      <c r="H182" s="14"/>
      <c r="I182" s="14"/>
      <c r="J182" s="14"/>
      <c r="K182" s="14"/>
      <c r="L182" s="14"/>
      <c r="M182" s="14"/>
    </row>
    <row r="183" spans="4:13" ht="12.75">
      <c r="D183" s="14"/>
      <c r="E183" s="14"/>
      <c r="F183" s="14"/>
      <c r="G183" s="14"/>
      <c r="H183" s="14"/>
      <c r="I183" s="14"/>
      <c r="J183" s="14"/>
      <c r="K183" s="14"/>
      <c r="L183" s="14"/>
      <c r="M183" s="14"/>
    </row>
    <row r="184" spans="4:13" ht="12.75">
      <c r="D184" s="14"/>
      <c r="E184" s="14"/>
      <c r="F184" s="14"/>
      <c r="G184" s="14"/>
      <c r="H184" s="14"/>
      <c r="I184" s="14"/>
      <c r="J184" s="14"/>
      <c r="K184" s="14"/>
      <c r="L184" s="14"/>
      <c r="M184" s="14"/>
    </row>
    <row r="185" spans="4:13" ht="12.75">
      <c r="D185" s="14"/>
      <c r="E185" s="14"/>
      <c r="F185" s="14"/>
      <c r="G185" s="14"/>
      <c r="H185" s="14"/>
      <c r="I185" s="14"/>
      <c r="J185" s="14"/>
      <c r="K185" s="14"/>
      <c r="L185" s="14"/>
      <c r="M185" s="14"/>
    </row>
    <row r="186" spans="4:13" ht="12.75">
      <c r="D186" s="14"/>
      <c r="E186" s="14"/>
      <c r="F186" s="14"/>
      <c r="G186" s="14"/>
      <c r="H186" s="14"/>
      <c r="I186" s="14"/>
      <c r="J186" s="14"/>
      <c r="K186" s="14"/>
      <c r="L186" s="14"/>
      <c r="M186" s="14"/>
    </row>
    <row r="187" spans="4:13" ht="12.75">
      <c r="D187" s="14"/>
      <c r="E187" s="14"/>
      <c r="F187" s="14"/>
      <c r="G187" s="14"/>
      <c r="H187" s="14"/>
      <c r="I187" s="14"/>
      <c r="J187" s="14"/>
      <c r="K187" s="14"/>
      <c r="L187" s="14"/>
      <c r="M187" s="14"/>
    </row>
    <row r="188" spans="4:13" ht="12.75">
      <c r="D188" s="14"/>
      <c r="E188" s="14"/>
      <c r="F188" s="14"/>
      <c r="G188" s="14"/>
      <c r="H188" s="14"/>
      <c r="I188" s="14"/>
      <c r="J188" s="14"/>
      <c r="K188" s="14"/>
      <c r="L188" s="14"/>
      <c r="M188" s="14"/>
    </row>
    <row r="189" spans="4:13" ht="12.75">
      <c r="D189" s="14"/>
      <c r="E189" s="14"/>
      <c r="F189" s="14"/>
      <c r="G189" s="14"/>
      <c r="H189" s="14"/>
      <c r="I189" s="14"/>
      <c r="J189" s="14"/>
      <c r="K189" s="14"/>
      <c r="L189" s="14"/>
      <c r="M189" s="14"/>
    </row>
    <row r="190" spans="4:13" ht="12.75">
      <c r="D190" s="14"/>
      <c r="E190" s="14"/>
      <c r="F190" s="14"/>
      <c r="G190" s="14"/>
      <c r="H190" s="14"/>
      <c r="I190" s="14"/>
      <c r="J190" s="14"/>
      <c r="K190" s="14"/>
      <c r="L190" s="14"/>
      <c r="M190" s="14"/>
    </row>
    <row r="191" spans="4:13" ht="12.75">
      <c r="D191" s="14"/>
      <c r="E191" s="14"/>
      <c r="F191" s="14"/>
      <c r="G191" s="14"/>
      <c r="H191" s="14"/>
      <c r="I191" s="14"/>
      <c r="J191" s="14"/>
      <c r="K191" s="14"/>
      <c r="L191" s="14"/>
      <c r="M191" s="14"/>
    </row>
    <row r="192" spans="4:13" ht="12.75">
      <c r="D192" s="14"/>
      <c r="E192" s="14"/>
      <c r="F192" s="14"/>
      <c r="G192" s="14"/>
      <c r="H192" s="14"/>
      <c r="I192" s="14"/>
      <c r="J192" s="14"/>
      <c r="K192" s="14"/>
      <c r="L192" s="14"/>
      <c r="M192" s="14"/>
    </row>
    <row r="193" spans="4:13" ht="12.75">
      <c r="D193" s="14"/>
      <c r="E193" s="14"/>
      <c r="F193" s="14"/>
      <c r="G193" s="14"/>
      <c r="H193" s="14"/>
      <c r="I193" s="14"/>
      <c r="J193" s="14"/>
      <c r="K193" s="14"/>
      <c r="L193" s="14"/>
      <c r="M193" s="14"/>
    </row>
    <row r="194" spans="4:13" ht="12.75">
      <c r="D194" s="14"/>
      <c r="E194" s="14"/>
      <c r="F194" s="14"/>
      <c r="G194" s="14"/>
      <c r="H194" s="14"/>
      <c r="I194" s="14"/>
      <c r="J194" s="14"/>
      <c r="K194" s="14"/>
      <c r="L194" s="14"/>
      <c r="M194" s="14"/>
    </row>
    <row r="195" spans="4:13" ht="12.75">
      <c r="D195" s="14"/>
      <c r="E195" s="14"/>
      <c r="F195" s="14"/>
      <c r="G195" s="14"/>
      <c r="H195" s="14"/>
      <c r="I195" s="14"/>
      <c r="J195" s="14"/>
      <c r="K195" s="14"/>
      <c r="L195" s="14"/>
      <c r="M195" s="14"/>
    </row>
    <row r="196" spans="4:13" ht="12.75">
      <c r="D196" s="14"/>
      <c r="E196" s="14"/>
      <c r="F196" s="14"/>
      <c r="G196" s="14"/>
      <c r="H196" s="14"/>
      <c r="I196" s="14"/>
      <c r="J196" s="14"/>
      <c r="K196" s="14"/>
      <c r="L196" s="14"/>
      <c r="M196" s="14"/>
    </row>
    <row r="197" spans="4:13" ht="12.75">
      <c r="D197" s="14"/>
      <c r="E197" s="14"/>
      <c r="F197" s="14"/>
      <c r="G197" s="14"/>
      <c r="H197" s="14"/>
      <c r="I197" s="14"/>
      <c r="J197" s="14"/>
      <c r="K197" s="14"/>
      <c r="L197" s="14"/>
      <c r="M197" s="14"/>
    </row>
    <row r="198" spans="4:13" ht="12.75">
      <c r="D198" s="14"/>
      <c r="E198" s="14"/>
      <c r="F198" s="14"/>
      <c r="G198" s="14"/>
      <c r="H198" s="14"/>
      <c r="I198" s="14"/>
      <c r="J198" s="14"/>
      <c r="K198" s="14"/>
      <c r="L198" s="14"/>
      <c r="M198" s="14"/>
    </row>
    <row r="199" spans="4:13" ht="12.75">
      <c r="D199" s="14"/>
      <c r="E199" s="14"/>
      <c r="F199" s="14"/>
      <c r="G199" s="14"/>
      <c r="H199" s="14"/>
      <c r="I199" s="14"/>
      <c r="J199" s="14"/>
      <c r="K199" s="14"/>
      <c r="L199" s="14"/>
      <c r="M199" s="14"/>
    </row>
    <row r="200" spans="4:13" ht="12.75">
      <c r="D200" s="14"/>
      <c r="E200" s="14"/>
      <c r="F200" s="14"/>
      <c r="G200" s="14"/>
      <c r="H200" s="14"/>
      <c r="I200" s="14"/>
      <c r="J200" s="14"/>
      <c r="K200" s="14"/>
      <c r="L200" s="14"/>
      <c r="M200" s="14"/>
    </row>
    <row r="201" spans="4:13" ht="12.75">
      <c r="D201" s="14"/>
      <c r="E201" s="14"/>
      <c r="F201" s="14"/>
      <c r="G201" s="14"/>
      <c r="H201" s="14"/>
      <c r="I201" s="14"/>
      <c r="J201" s="14"/>
      <c r="K201" s="14"/>
      <c r="L201" s="14"/>
      <c r="M201" s="14"/>
    </row>
    <row r="202" spans="4:13" ht="12.75">
      <c r="D202" s="14"/>
      <c r="E202" s="14"/>
      <c r="F202" s="14"/>
      <c r="G202" s="14"/>
      <c r="H202" s="14"/>
      <c r="I202" s="14"/>
      <c r="J202" s="14"/>
      <c r="K202" s="14"/>
      <c r="L202" s="14"/>
      <c r="M202" s="14"/>
    </row>
    <row r="203" spans="4:13" ht="12.75">
      <c r="D203" s="14"/>
      <c r="E203" s="14"/>
      <c r="F203" s="14"/>
      <c r="G203" s="14"/>
      <c r="H203" s="14"/>
      <c r="I203" s="14"/>
      <c r="J203" s="14"/>
      <c r="K203" s="14"/>
      <c r="L203" s="14"/>
      <c r="M203" s="14"/>
    </row>
    <row r="204" spans="4:13" ht="12.75">
      <c r="D204" s="14"/>
      <c r="E204" s="14"/>
      <c r="F204" s="14"/>
      <c r="G204" s="14"/>
      <c r="H204" s="14"/>
      <c r="I204" s="14"/>
      <c r="J204" s="14"/>
      <c r="K204" s="14"/>
      <c r="L204" s="14"/>
      <c r="M204" s="14"/>
    </row>
    <row r="205" spans="4:13" ht="12.75">
      <c r="D205" s="14"/>
      <c r="E205" s="14"/>
      <c r="F205" s="14"/>
      <c r="G205" s="14"/>
      <c r="H205" s="14"/>
      <c r="I205" s="14"/>
      <c r="J205" s="14"/>
      <c r="K205" s="14"/>
      <c r="L205" s="14"/>
      <c r="M205" s="14"/>
    </row>
    <row r="206" spans="4:13" ht="12.75">
      <c r="D206" s="14"/>
      <c r="E206" s="14"/>
      <c r="F206" s="14"/>
      <c r="G206" s="14"/>
      <c r="H206" s="14"/>
      <c r="I206" s="14"/>
      <c r="J206" s="14"/>
      <c r="K206" s="14"/>
      <c r="L206" s="14"/>
      <c r="M206" s="14"/>
    </row>
    <row r="207" spans="4:13" ht="12.75">
      <c r="D207" s="14"/>
      <c r="E207" s="14"/>
      <c r="F207" s="14"/>
      <c r="G207" s="14"/>
      <c r="H207" s="14"/>
      <c r="I207" s="14"/>
      <c r="J207" s="14"/>
      <c r="K207" s="14"/>
      <c r="L207" s="14"/>
      <c r="M207" s="14"/>
    </row>
    <row r="208" spans="4:13" ht="12.75">
      <c r="D208" s="14"/>
      <c r="E208" s="14"/>
      <c r="F208" s="14"/>
      <c r="G208" s="14"/>
      <c r="H208" s="14"/>
      <c r="I208" s="14"/>
      <c r="J208" s="14"/>
      <c r="K208" s="14"/>
      <c r="L208" s="14"/>
      <c r="M208" s="14"/>
    </row>
    <row r="209" spans="4:13" ht="12.75">
      <c r="D209" s="14"/>
      <c r="E209" s="14"/>
      <c r="F209" s="14"/>
      <c r="G209" s="14"/>
      <c r="H209" s="14"/>
      <c r="I209" s="14"/>
      <c r="J209" s="14"/>
      <c r="K209" s="14"/>
      <c r="L209" s="14"/>
      <c r="M209" s="14"/>
    </row>
    <row r="210" spans="4:13" ht="12.75">
      <c r="D210" s="14"/>
      <c r="E210" s="14"/>
      <c r="F210" s="14"/>
      <c r="G210" s="14"/>
      <c r="H210" s="14"/>
      <c r="I210" s="14"/>
      <c r="J210" s="14"/>
      <c r="K210" s="14"/>
      <c r="L210" s="14"/>
      <c r="M210" s="14"/>
    </row>
    <row r="211" spans="4:13" ht="12.75">
      <c r="D211" s="14"/>
      <c r="E211" s="14"/>
      <c r="F211" s="14"/>
      <c r="G211" s="14"/>
      <c r="H211" s="14"/>
      <c r="I211" s="14"/>
      <c r="J211" s="14"/>
      <c r="K211" s="14"/>
      <c r="L211" s="14"/>
      <c r="M211" s="14"/>
    </row>
    <row r="212" spans="4:13" ht="12.75">
      <c r="D212" s="14"/>
      <c r="E212" s="14"/>
      <c r="F212" s="14"/>
      <c r="G212" s="14"/>
      <c r="H212" s="14"/>
      <c r="I212" s="14"/>
      <c r="J212" s="14"/>
      <c r="K212" s="14"/>
      <c r="L212" s="14"/>
      <c r="M212" s="14"/>
    </row>
    <row r="213" spans="4:13" ht="12.75">
      <c r="D213" s="14"/>
      <c r="E213" s="14"/>
      <c r="F213" s="14"/>
      <c r="G213" s="14"/>
      <c r="H213" s="14"/>
      <c r="I213" s="14"/>
      <c r="J213" s="14"/>
      <c r="K213" s="14"/>
      <c r="L213" s="14"/>
      <c r="M213" s="14"/>
    </row>
    <row r="214" spans="4:13" ht="12.75">
      <c r="D214" s="14"/>
      <c r="E214" s="14"/>
      <c r="F214" s="14"/>
      <c r="G214" s="14"/>
      <c r="H214" s="14"/>
      <c r="I214" s="14"/>
      <c r="J214" s="14"/>
      <c r="K214" s="14"/>
      <c r="L214" s="14"/>
      <c r="M214" s="14"/>
    </row>
    <row r="215" spans="4:13" ht="12.75">
      <c r="D215" s="14"/>
      <c r="E215" s="14"/>
      <c r="F215" s="14"/>
      <c r="G215" s="14"/>
      <c r="H215" s="14"/>
      <c r="I215" s="14"/>
      <c r="J215" s="14"/>
      <c r="K215" s="14"/>
      <c r="L215" s="14"/>
      <c r="M215" s="14"/>
    </row>
    <row r="216" spans="4:13" ht="12.75">
      <c r="D216" s="14"/>
      <c r="E216" s="14"/>
      <c r="F216" s="14"/>
      <c r="G216" s="14"/>
      <c r="H216" s="14"/>
      <c r="I216" s="14"/>
      <c r="J216" s="14"/>
      <c r="K216" s="14"/>
      <c r="L216" s="14"/>
      <c r="M216" s="14"/>
    </row>
    <row r="217" spans="4:13" ht="12.75">
      <c r="D217" s="14"/>
      <c r="E217" s="14"/>
      <c r="F217" s="14"/>
      <c r="G217" s="14"/>
      <c r="H217" s="14"/>
      <c r="I217" s="14"/>
      <c r="J217" s="14"/>
      <c r="K217" s="14"/>
      <c r="L217" s="14"/>
      <c r="M217" s="14"/>
    </row>
    <row r="218" spans="4:13" ht="12.75">
      <c r="D218" s="14"/>
      <c r="E218" s="14"/>
      <c r="F218" s="14"/>
      <c r="G218" s="14"/>
      <c r="H218" s="14"/>
      <c r="I218" s="14"/>
      <c r="J218" s="14"/>
      <c r="K218" s="14"/>
      <c r="L218" s="14"/>
      <c r="M218" s="14"/>
    </row>
    <row r="219" spans="4:13" ht="12.75">
      <c r="D219" s="14"/>
      <c r="E219" s="14"/>
      <c r="F219" s="14"/>
      <c r="G219" s="14"/>
      <c r="H219" s="14"/>
      <c r="I219" s="14"/>
      <c r="J219" s="14"/>
      <c r="K219" s="14"/>
      <c r="L219" s="14"/>
      <c r="M219" s="14"/>
    </row>
    <row r="220" spans="4:13" ht="12.75">
      <c r="D220" s="14"/>
      <c r="E220" s="14"/>
      <c r="F220" s="14"/>
      <c r="G220" s="14"/>
      <c r="H220" s="14"/>
      <c r="I220" s="14"/>
      <c r="J220" s="14"/>
      <c r="K220" s="14"/>
      <c r="L220" s="14"/>
      <c r="M220" s="14"/>
    </row>
    <row r="221" spans="4:13" ht="12.75">
      <c r="D221" s="14"/>
      <c r="E221" s="14"/>
      <c r="F221" s="14"/>
      <c r="G221" s="14"/>
      <c r="H221" s="14"/>
      <c r="I221" s="14"/>
      <c r="J221" s="14"/>
      <c r="K221" s="14"/>
      <c r="L221" s="14"/>
      <c r="M221" s="14"/>
    </row>
    <row r="222" spans="4:13" ht="12.75">
      <c r="D222" s="14"/>
      <c r="E222" s="14"/>
      <c r="F222" s="14"/>
      <c r="G222" s="14"/>
      <c r="H222" s="14"/>
      <c r="I222" s="14"/>
      <c r="J222" s="14"/>
      <c r="K222" s="14"/>
      <c r="L222" s="14"/>
      <c r="M222" s="14"/>
    </row>
    <row r="223" spans="4:13" ht="12.75">
      <c r="D223" s="14"/>
      <c r="E223" s="14"/>
      <c r="F223" s="14"/>
      <c r="G223" s="14"/>
      <c r="H223" s="14"/>
      <c r="I223" s="14"/>
      <c r="J223" s="14"/>
      <c r="K223" s="14"/>
      <c r="L223" s="14"/>
      <c r="M223" s="14"/>
    </row>
    <row r="224" spans="4:13" ht="12.75">
      <c r="D224" s="14"/>
      <c r="E224" s="14"/>
      <c r="F224" s="14"/>
      <c r="G224" s="14"/>
      <c r="H224" s="14"/>
      <c r="I224" s="14"/>
      <c r="J224" s="14"/>
      <c r="K224" s="14"/>
      <c r="L224" s="14"/>
      <c r="M224" s="14"/>
    </row>
    <row r="225" spans="4:13" ht="12.75">
      <c r="D225" s="14"/>
      <c r="E225" s="14"/>
      <c r="F225" s="14"/>
      <c r="G225" s="14"/>
      <c r="H225" s="14"/>
      <c r="I225" s="14"/>
      <c r="J225" s="14"/>
      <c r="K225" s="14"/>
      <c r="L225" s="14"/>
      <c r="M225" s="14"/>
    </row>
    <row r="226" spans="4:13" ht="12.75">
      <c r="D226" s="14"/>
      <c r="E226" s="14"/>
      <c r="F226" s="14"/>
      <c r="G226" s="14"/>
      <c r="H226" s="14"/>
      <c r="I226" s="14"/>
      <c r="J226" s="14"/>
      <c r="K226" s="14"/>
      <c r="L226" s="14"/>
      <c r="M226" s="14"/>
    </row>
    <row r="227" spans="4:13" ht="12.75">
      <c r="D227" s="14"/>
      <c r="E227" s="14"/>
      <c r="F227" s="14"/>
      <c r="G227" s="14"/>
      <c r="H227" s="14"/>
      <c r="I227" s="14"/>
      <c r="J227" s="14"/>
      <c r="K227" s="14"/>
      <c r="L227" s="14"/>
      <c r="M227" s="14"/>
    </row>
    <row r="228" spans="4:13" ht="12.75">
      <c r="D228" s="14"/>
      <c r="E228" s="14"/>
      <c r="F228" s="14"/>
      <c r="G228" s="14"/>
      <c r="H228" s="14"/>
      <c r="I228" s="14"/>
      <c r="J228" s="14"/>
      <c r="K228" s="14"/>
      <c r="L228" s="14"/>
      <c r="M228" s="14"/>
    </row>
    <row r="229" spans="4:13" ht="12.75">
      <c r="D229" s="14"/>
      <c r="E229" s="14"/>
      <c r="F229" s="14"/>
      <c r="G229" s="14"/>
      <c r="H229" s="14"/>
      <c r="I229" s="14"/>
      <c r="J229" s="14"/>
      <c r="K229" s="14"/>
      <c r="L229" s="14"/>
      <c r="M229" s="14"/>
    </row>
    <row r="230" spans="4:13" ht="12.75">
      <c r="D230" s="14"/>
      <c r="E230" s="14"/>
      <c r="F230" s="14"/>
      <c r="G230" s="14"/>
      <c r="H230" s="14"/>
      <c r="I230" s="14"/>
      <c r="J230" s="14"/>
      <c r="K230" s="14"/>
      <c r="L230" s="14"/>
      <c r="M230" s="14"/>
    </row>
    <row r="231" spans="4:13" ht="12.75">
      <c r="D231" s="14"/>
      <c r="E231" s="14"/>
      <c r="F231" s="14"/>
      <c r="G231" s="14"/>
      <c r="H231" s="14"/>
      <c r="I231" s="14"/>
      <c r="J231" s="14"/>
      <c r="K231" s="14"/>
      <c r="L231" s="14"/>
      <c r="M231" s="14"/>
    </row>
    <row r="232" spans="4:13" ht="12.75">
      <c r="D232" s="14"/>
      <c r="E232" s="14"/>
      <c r="F232" s="14"/>
      <c r="G232" s="14"/>
      <c r="H232" s="14"/>
      <c r="I232" s="14"/>
      <c r="J232" s="14"/>
      <c r="K232" s="14"/>
      <c r="L232" s="14"/>
      <c r="M232" s="14"/>
    </row>
    <row r="233" spans="4:13" ht="12.75">
      <c r="D233" s="14"/>
      <c r="E233" s="14"/>
      <c r="F233" s="14"/>
      <c r="G233" s="14"/>
      <c r="H233" s="14"/>
      <c r="I233" s="14"/>
      <c r="J233" s="14"/>
      <c r="K233" s="14"/>
      <c r="L233" s="14"/>
      <c r="M233" s="14"/>
    </row>
    <row r="234" spans="4:13" ht="12.75">
      <c r="D234" s="14"/>
      <c r="E234" s="14"/>
      <c r="F234" s="14"/>
      <c r="G234" s="14"/>
      <c r="H234" s="14"/>
      <c r="I234" s="14"/>
      <c r="J234" s="14"/>
      <c r="K234" s="14"/>
      <c r="L234" s="14"/>
      <c r="M234" s="14"/>
    </row>
    <row r="235" spans="4:13" ht="12.75">
      <c r="D235" s="14"/>
      <c r="E235" s="14"/>
      <c r="F235" s="14"/>
      <c r="G235" s="14"/>
      <c r="H235" s="14"/>
      <c r="I235" s="14"/>
      <c r="J235" s="14"/>
      <c r="K235" s="14"/>
      <c r="L235" s="14"/>
      <c r="M235" s="14"/>
    </row>
    <row r="236" spans="4:13" ht="12.75">
      <c r="D236" s="14"/>
      <c r="E236" s="14"/>
      <c r="F236" s="14"/>
      <c r="G236" s="14"/>
      <c r="H236" s="14"/>
      <c r="I236" s="14"/>
      <c r="J236" s="14"/>
      <c r="K236" s="14"/>
      <c r="L236" s="14"/>
      <c r="M236" s="14"/>
    </row>
    <row r="237" spans="4:13" ht="12.75">
      <c r="D237" s="14"/>
      <c r="E237" s="14"/>
      <c r="F237" s="14"/>
      <c r="G237" s="14"/>
      <c r="H237" s="14"/>
      <c r="I237" s="14"/>
      <c r="J237" s="14"/>
      <c r="K237" s="14"/>
      <c r="L237" s="14"/>
      <c r="M237" s="14"/>
    </row>
    <row r="238" spans="4:13" ht="12.75">
      <c r="D238" s="14"/>
      <c r="E238" s="14"/>
      <c r="F238" s="14"/>
      <c r="G238" s="14"/>
      <c r="H238" s="14"/>
      <c r="I238" s="14"/>
      <c r="J238" s="14"/>
      <c r="K238" s="14"/>
      <c r="L238" s="14"/>
      <c r="M238" s="14"/>
    </row>
    <row r="239" spans="4:13" ht="12.75">
      <c r="D239" s="14"/>
      <c r="E239" s="14"/>
      <c r="F239" s="14"/>
      <c r="G239" s="14"/>
      <c r="H239" s="14"/>
      <c r="I239" s="14"/>
      <c r="J239" s="14"/>
      <c r="K239" s="14"/>
      <c r="L239" s="14"/>
      <c r="M239" s="14"/>
    </row>
    <row r="240" spans="4:13" ht="12.75">
      <c r="D240" s="14"/>
      <c r="E240" s="14"/>
      <c r="F240" s="14"/>
      <c r="G240" s="14"/>
      <c r="H240" s="14"/>
      <c r="I240" s="14"/>
      <c r="J240" s="14"/>
      <c r="K240" s="14"/>
      <c r="L240" s="14"/>
      <c r="M240" s="14"/>
    </row>
    <row r="241" spans="4:13" ht="12.75">
      <c r="D241" s="14"/>
      <c r="E241" s="14"/>
      <c r="F241" s="14"/>
      <c r="G241" s="14"/>
      <c r="H241" s="14"/>
      <c r="I241" s="14"/>
      <c r="J241" s="14"/>
      <c r="K241" s="14"/>
      <c r="L241" s="14"/>
      <c r="M241" s="14"/>
    </row>
    <row r="242" spans="4:13" ht="12.75">
      <c r="D242" s="14"/>
      <c r="E242" s="14"/>
      <c r="F242" s="14"/>
      <c r="G242" s="14"/>
      <c r="H242" s="14"/>
      <c r="I242" s="14"/>
      <c r="J242" s="14"/>
      <c r="K242" s="14"/>
      <c r="L242" s="14"/>
      <c r="M242" s="14"/>
    </row>
    <row r="243" spans="4:13" ht="12.75">
      <c r="D243" s="14"/>
      <c r="E243" s="14"/>
      <c r="F243" s="14"/>
      <c r="G243" s="14"/>
      <c r="H243" s="14"/>
      <c r="I243" s="14"/>
      <c r="J243" s="14"/>
      <c r="K243" s="14"/>
      <c r="L243" s="14"/>
      <c r="M243" s="14"/>
    </row>
  </sheetData>
  <sheetProtection sheet="1"/>
  <printOptions/>
  <pageMargins left="0.7" right="0.7" top="0.75" bottom="0.75" header="0.3" footer="0.3"/>
  <pageSetup fitToHeight="1" fitToWidth="1" horizontalDpi="600" verticalDpi="600" orientation="landscape" scale="70" r:id="rId2"/>
  <headerFooter>
    <oddFooter>&amp;L&amp;9&amp;Z&amp;F&amp;R&amp;9&amp;D</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Y333"/>
  <sheetViews>
    <sheetView zoomScale="85" zoomScaleNormal="8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2" sqref="B2"/>
    </sheetView>
  </sheetViews>
  <sheetFormatPr defaultColWidth="8.8515625" defaultRowHeight="12.75"/>
  <cols>
    <col min="1" max="1" width="1.1484375" style="13" customWidth="1"/>
    <col min="2" max="2" width="23.8515625" style="7" customWidth="1"/>
    <col min="3" max="3" width="28.57421875" style="7" customWidth="1"/>
    <col min="4" max="4" width="13.00390625" style="10" customWidth="1"/>
    <col min="5" max="5" width="14.00390625" style="10" customWidth="1"/>
    <col min="6" max="7" width="12.8515625" style="10" customWidth="1"/>
    <col min="8" max="8" width="12.421875" style="10" customWidth="1"/>
    <col min="9" max="13" width="12.8515625" style="10" customWidth="1"/>
    <col min="14" max="14" width="10.28125" style="13" customWidth="1"/>
    <col min="15" max="25" width="8.8515625" style="13" customWidth="1"/>
    <col min="26" max="16384" width="8.8515625" style="7" customWidth="1"/>
  </cols>
  <sheetData>
    <row r="1" spans="2:13" ht="64.5" customHeight="1">
      <c r="B1" s="13"/>
      <c r="C1" s="13"/>
      <c r="D1" s="6"/>
      <c r="E1" s="14"/>
      <c r="F1" s="14"/>
      <c r="G1" s="14"/>
      <c r="H1" s="14"/>
      <c r="I1" s="14"/>
      <c r="J1" s="14"/>
      <c r="K1" s="14"/>
      <c r="L1" s="14"/>
      <c r="M1" s="14"/>
    </row>
    <row r="2" spans="2:13" ht="23.25" customHeight="1">
      <c r="B2" s="106" t="str">
        <f>'Read First!'!B9</f>
        <v>Early Childcare Education Operating Proforma</v>
      </c>
      <c r="C2" s="119"/>
      <c r="D2" s="120"/>
      <c r="E2" s="14"/>
      <c r="F2" s="121" t="s">
        <v>166</v>
      </c>
      <c r="G2" s="14"/>
      <c r="H2" s="14"/>
      <c r="I2" s="14"/>
      <c r="J2" s="14"/>
      <c r="K2" s="14"/>
      <c r="L2" s="14"/>
      <c r="M2" s="14"/>
    </row>
    <row r="3" spans="2:13" ht="15.75" customHeight="1">
      <c r="B3" s="36" t="s">
        <v>167</v>
      </c>
      <c r="C3" s="110" t="str">
        <f>'Read First!'!C11</f>
        <v>Desmond's Day Care</v>
      </c>
      <c r="D3" s="62"/>
      <c r="E3" s="13"/>
      <c r="F3" s="122" t="s">
        <v>188</v>
      </c>
      <c r="G3" s="64"/>
      <c r="H3" s="64"/>
      <c r="I3" s="62"/>
      <c r="J3" s="64"/>
      <c r="K3" s="64"/>
      <c r="L3" s="64"/>
      <c r="M3" s="64"/>
    </row>
    <row r="4" spans="2:13" ht="15.75" customHeight="1">
      <c r="B4" s="36" t="str">
        <f>'Read First!'!B12</f>
        <v>Location:</v>
      </c>
      <c r="C4" s="45" t="str">
        <f>'Read First!'!C12</f>
        <v>Philadelphia, PA</v>
      </c>
      <c r="D4" s="62"/>
      <c r="E4" s="13"/>
      <c r="F4" s="122" t="s">
        <v>189</v>
      </c>
      <c r="G4" s="64"/>
      <c r="H4" s="64"/>
      <c r="I4" s="62"/>
      <c r="J4" s="64"/>
      <c r="K4" s="64"/>
      <c r="L4" s="64"/>
      <c r="M4" s="64"/>
    </row>
    <row r="5" spans="2:14" ht="13.5">
      <c r="B5" s="36" t="s">
        <v>170</v>
      </c>
      <c r="C5" s="125">
        <f>'Read First!'!C13</f>
        <v>44077</v>
      </c>
      <c r="D5" s="19"/>
      <c r="E5" s="19"/>
      <c r="F5" s="123" t="s">
        <v>190</v>
      </c>
      <c r="G5" s="19"/>
      <c r="H5" s="124">
        <f>IncAffordable</f>
        <v>0.02</v>
      </c>
      <c r="I5" s="19"/>
      <c r="J5" s="19"/>
      <c r="K5" s="19"/>
      <c r="L5" s="19"/>
      <c r="M5" s="19"/>
      <c r="N5" s="20"/>
    </row>
    <row r="6" spans="2:14" ht="13.5">
      <c r="B6" s="155" t="s">
        <v>191</v>
      </c>
      <c r="C6" s="65"/>
      <c r="D6" s="19"/>
      <c r="E6" s="19"/>
      <c r="F6" s="123" t="s">
        <v>192</v>
      </c>
      <c r="G6" s="19"/>
      <c r="H6" s="19"/>
      <c r="I6" s="124">
        <f>IncExpenses</f>
        <v>0.03</v>
      </c>
      <c r="J6" s="21"/>
      <c r="K6" s="21"/>
      <c r="L6" s="21"/>
      <c r="M6" s="21"/>
      <c r="N6" s="21"/>
    </row>
    <row r="7" spans="1:25" s="141" customFormat="1" ht="25.5" customHeight="1">
      <c r="A7" s="138"/>
      <c r="B7" s="139" t="s">
        <v>172</v>
      </c>
      <c r="C7" s="139"/>
      <c r="D7" s="142" t="s">
        <v>173</v>
      </c>
      <c r="E7" s="140" t="s">
        <v>147</v>
      </c>
      <c r="F7" s="140" t="s">
        <v>148</v>
      </c>
      <c r="G7" s="140" t="s">
        <v>149</v>
      </c>
      <c r="H7" s="140" t="s">
        <v>150</v>
      </c>
      <c r="I7" s="140" t="s">
        <v>151</v>
      </c>
      <c r="J7" s="140" t="s">
        <v>152</v>
      </c>
      <c r="K7" s="140" t="s">
        <v>153</v>
      </c>
      <c r="L7" s="140" t="s">
        <v>154</v>
      </c>
      <c r="M7" s="140" t="s">
        <v>155</v>
      </c>
      <c r="N7" s="140"/>
      <c r="O7" s="138"/>
      <c r="P7" s="138"/>
      <c r="Q7" s="138"/>
      <c r="R7" s="138"/>
      <c r="S7" s="138"/>
      <c r="T7" s="138"/>
      <c r="U7" s="138"/>
      <c r="V7" s="138"/>
      <c r="W7" s="138"/>
      <c r="X7" s="138"/>
      <c r="Y7" s="138"/>
    </row>
    <row r="8" spans="2:13" ht="13.5">
      <c r="B8" s="11" t="s">
        <v>174</v>
      </c>
      <c r="C8" s="12"/>
      <c r="D8" s="137">
        <f>'Proforma Summary'!D8</f>
        <v>2020</v>
      </c>
      <c r="E8" s="82">
        <f aca="true" t="shared" si="0" ref="E8:M8">D8+1</f>
        <v>2021</v>
      </c>
      <c r="F8" s="82">
        <f t="shared" si="0"/>
        <v>2022</v>
      </c>
      <c r="G8" s="82">
        <f t="shared" si="0"/>
        <v>2023</v>
      </c>
      <c r="H8" s="82">
        <f t="shared" si="0"/>
        <v>2024</v>
      </c>
      <c r="I8" s="82">
        <f t="shared" si="0"/>
        <v>2025</v>
      </c>
      <c r="J8" s="82">
        <f t="shared" si="0"/>
        <v>2026</v>
      </c>
      <c r="K8" s="82">
        <f t="shared" si="0"/>
        <v>2027</v>
      </c>
      <c r="L8" s="82">
        <f t="shared" si="0"/>
        <v>2028</v>
      </c>
      <c r="M8" s="82">
        <f t="shared" si="0"/>
        <v>2029</v>
      </c>
    </row>
    <row r="9" spans="2:13" ht="12.75">
      <c r="B9" s="67"/>
      <c r="C9" s="67"/>
      <c r="D9" s="68"/>
      <c r="E9" s="68"/>
      <c r="F9" s="68"/>
      <c r="G9" s="68"/>
      <c r="H9" s="68"/>
      <c r="I9" s="68"/>
      <c r="J9" s="68"/>
      <c r="K9" s="68"/>
      <c r="L9" s="68"/>
      <c r="M9" s="68"/>
    </row>
    <row r="10" spans="2:13" ht="12.75">
      <c r="B10" s="66" t="s">
        <v>193</v>
      </c>
      <c r="C10" s="66"/>
      <c r="D10" s="64"/>
      <c r="E10" s="64"/>
      <c r="F10" s="64"/>
      <c r="G10" s="64"/>
      <c r="H10" s="64"/>
      <c r="I10" s="64"/>
      <c r="J10" s="64"/>
      <c r="K10" s="64"/>
      <c r="L10" s="64"/>
      <c r="M10" s="64"/>
    </row>
    <row r="11" spans="2:13" ht="12.75">
      <c r="B11" s="69" t="str">
        <f>Revenues!C8</f>
        <v>Private Pay</v>
      </c>
      <c r="C11" s="70"/>
      <c r="D11" s="83">
        <f>Revenues!D8</f>
        <v>0</v>
      </c>
      <c r="E11" s="83">
        <f aca="true" t="shared" si="1" ref="E11:E32">+D11*(1+IncAffordable)</f>
        <v>0</v>
      </c>
      <c r="F11" s="83">
        <f aca="true" t="shared" si="2" ref="F11:M26">+E11*(1+IncAffordable)</f>
        <v>0</v>
      </c>
      <c r="G11" s="83">
        <f t="shared" si="2"/>
        <v>0</v>
      </c>
      <c r="H11" s="83">
        <f t="shared" si="2"/>
        <v>0</v>
      </c>
      <c r="I11" s="83">
        <f t="shared" si="2"/>
        <v>0</v>
      </c>
      <c r="J11" s="83">
        <f t="shared" si="2"/>
        <v>0</v>
      </c>
      <c r="K11" s="83">
        <f t="shared" si="2"/>
        <v>0</v>
      </c>
      <c r="L11" s="83">
        <f t="shared" si="2"/>
        <v>0</v>
      </c>
      <c r="M11" s="89">
        <f t="shared" si="2"/>
        <v>0</v>
      </c>
    </row>
    <row r="12" spans="2:14" ht="12.75">
      <c r="B12" s="313" t="str">
        <f>Revenues!C9</f>
        <v>Child Care Works (CCW) Subsidy Program - Provider Payments</v>
      </c>
      <c r="C12" s="314"/>
      <c r="D12" s="84">
        <f>Revenues!D9</f>
        <v>0</v>
      </c>
      <c r="E12" s="84">
        <f t="shared" si="1"/>
        <v>0</v>
      </c>
      <c r="F12" s="84">
        <f t="shared" si="2"/>
        <v>0</v>
      </c>
      <c r="G12" s="84">
        <f t="shared" si="2"/>
        <v>0</v>
      </c>
      <c r="H12" s="84">
        <f t="shared" si="2"/>
        <v>0</v>
      </c>
      <c r="I12" s="84">
        <f t="shared" si="2"/>
        <v>0</v>
      </c>
      <c r="J12" s="84">
        <f t="shared" si="2"/>
        <v>0</v>
      </c>
      <c r="K12" s="84">
        <f t="shared" si="2"/>
        <v>0</v>
      </c>
      <c r="L12" s="84">
        <f t="shared" si="2"/>
        <v>0</v>
      </c>
      <c r="M12" s="84">
        <f t="shared" si="2"/>
        <v>0</v>
      </c>
      <c r="N12" s="166"/>
    </row>
    <row r="13" spans="2:14" ht="12.75">
      <c r="B13" s="313" t="str">
        <f>Revenues!C10</f>
        <v>Child Care Works (CCW) Subsidy Program - Parent Co-Pays</v>
      </c>
      <c r="C13" s="314"/>
      <c r="D13" s="84">
        <f>Revenues!D10</f>
        <v>0</v>
      </c>
      <c r="E13" s="84">
        <f t="shared" si="1"/>
        <v>0</v>
      </c>
      <c r="F13" s="84">
        <f t="shared" si="2"/>
        <v>0</v>
      </c>
      <c r="G13" s="84">
        <f t="shared" si="2"/>
        <v>0</v>
      </c>
      <c r="H13" s="84">
        <f t="shared" si="2"/>
        <v>0</v>
      </c>
      <c r="I13" s="84">
        <f t="shared" si="2"/>
        <v>0</v>
      </c>
      <c r="J13" s="84">
        <f t="shared" si="2"/>
        <v>0</v>
      </c>
      <c r="K13" s="84">
        <f t="shared" si="2"/>
        <v>0</v>
      </c>
      <c r="L13" s="84">
        <f t="shared" si="2"/>
        <v>0</v>
      </c>
      <c r="M13" s="84">
        <f t="shared" si="2"/>
        <v>0</v>
      </c>
      <c r="N13" s="166"/>
    </row>
    <row r="14" spans="2:14" ht="12.75">
      <c r="B14" s="313" t="str">
        <f>Revenues!C11</f>
        <v>Pre-K Counts</v>
      </c>
      <c r="C14" s="314"/>
      <c r="D14" s="84">
        <f>Revenues!D11</f>
        <v>0</v>
      </c>
      <c r="E14" s="84">
        <f t="shared" si="1"/>
        <v>0</v>
      </c>
      <c r="F14" s="84">
        <f t="shared" si="2"/>
        <v>0</v>
      </c>
      <c r="G14" s="84">
        <f t="shared" si="2"/>
        <v>0</v>
      </c>
      <c r="H14" s="84">
        <f t="shared" si="2"/>
        <v>0</v>
      </c>
      <c r="I14" s="84">
        <f t="shared" si="2"/>
        <v>0</v>
      </c>
      <c r="J14" s="84">
        <f t="shared" si="2"/>
        <v>0</v>
      </c>
      <c r="K14" s="84">
        <f t="shared" si="2"/>
        <v>0</v>
      </c>
      <c r="L14" s="84">
        <f t="shared" si="2"/>
        <v>0</v>
      </c>
      <c r="M14" s="84">
        <f t="shared" si="2"/>
        <v>0</v>
      </c>
      <c r="N14" s="166"/>
    </row>
    <row r="15" spans="2:14" ht="12.75">
      <c r="B15" s="313" t="str">
        <f>Revenues!C12</f>
        <v>Head Start</v>
      </c>
      <c r="C15" s="314"/>
      <c r="D15" s="84">
        <f>Revenues!D12</f>
        <v>0</v>
      </c>
      <c r="E15" s="84">
        <f t="shared" si="1"/>
        <v>0</v>
      </c>
      <c r="F15" s="84">
        <f t="shared" si="2"/>
        <v>0</v>
      </c>
      <c r="G15" s="84">
        <f t="shared" si="2"/>
        <v>0</v>
      </c>
      <c r="H15" s="84">
        <f t="shared" si="2"/>
        <v>0</v>
      </c>
      <c r="I15" s="84">
        <f t="shared" si="2"/>
        <v>0</v>
      </c>
      <c r="J15" s="84">
        <f t="shared" si="2"/>
        <v>0</v>
      </c>
      <c r="K15" s="84">
        <f t="shared" si="2"/>
        <v>0</v>
      </c>
      <c r="L15" s="84">
        <f t="shared" si="2"/>
        <v>0</v>
      </c>
      <c r="M15" s="84">
        <f t="shared" si="2"/>
        <v>0</v>
      </c>
      <c r="N15" s="166"/>
    </row>
    <row r="16" spans="2:14" ht="12.75">
      <c r="B16" s="313" t="str">
        <f>Revenues!C13</f>
        <v>Early Head Start</v>
      </c>
      <c r="C16" s="314"/>
      <c r="D16" s="84">
        <f>Revenues!D13</f>
        <v>0</v>
      </c>
      <c r="E16" s="84">
        <f t="shared" si="1"/>
        <v>0</v>
      </c>
      <c r="F16" s="84">
        <f t="shared" si="2"/>
        <v>0</v>
      </c>
      <c r="G16" s="84">
        <f t="shared" si="2"/>
        <v>0</v>
      </c>
      <c r="H16" s="84">
        <f t="shared" si="2"/>
        <v>0</v>
      </c>
      <c r="I16" s="84">
        <f t="shared" si="2"/>
        <v>0</v>
      </c>
      <c r="J16" s="84">
        <f t="shared" si="2"/>
        <v>0</v>
      </c>
      <c r="K16" s="84">
        <f t="shared" si="2"/>
        <v>0</v>
      </c>
      <c r="L16" s="84">
        <f t="shared" si="2"/>
        <v>0</v>
      </c>
      <c r="M16" s="84">
        <f t="shared" si="2"/>
        <v>0</v>
      </c>
      <c r="N16" s="166"/>
    </row>
    <row r="17" spans="2:14" ht="12.75">
      <c r="B17" s="313" t="str">
        <f>Revenues!C14</f>
        <v>Local funding source (i.e., PHLpreK, Erie's Future Fund)</v>
      </c>
      <c r="C17" s="314"/>
      <c r="D17" s="84">
        <f>Revenues!D14</f>
        <v>0</v>
      </c>
      <c r="E17" s="84">
        <f t="shared" si="1"/>
        <v>0</v>
      </c>
      <c r="F17" s="84">
        <f t="shared" si="2"/>
        <v>0</v>
      </c>
      <c r="G17" s="84">
        <f t="shared" si="2"/>
        <v>0</v>
      </c>
      <c r="H17" s="84">
        <f t="shared" si="2"/>
        <v>0</v>
      </c>
      <c r="I17" s="84">
        <f t="shared" si="2"/>
        <v>0</v>
      </c>
      <c r="J17" s="84">
        <f t="shared" si="2"/>
        <v>0</v>
      </c>
      <c r="K17" s="84">
        <f t="shared" si="2"/>
        <v>0</v>
      </c>
      <c r="L17" s="84">
        <f t="shared" si="2"/>
        <v>0</v>
      </c>
      <c r="M17" s="84">
        <f t="shared" si="2"/>
        <v>0</v>
      </c>
      <c r="N17" s="166"/>
    </row>
    <row r="18" spans="2:14" ht="12.75">
      <c r="B18" s="313" t="str">
        <f>Revenues!C15</f>
        <v>Child and Adult Care Food Program (CACFP)</v>
      </c>
      <c r="C18" s="314"/>
      <c r="D18" s="84">
        <f>Revenues!D15</f>
        <v>0</v>
      </c>
      <c r="E18" s="84">
        <f t="shared" si="1"/>
        <v>0</v>
      </c>
      <c r="F18" s="84">
        <f t="shared" si="2"/>
        <v>0</v>
      </c>
      <c r="G18" s="84">
        <f t="shared" si="2"/>
        <v>0</v>
      </c>
      <c r="H18" s="84">
        <f t="shared" si="2"/>
        <v>0</v>
      </c>
      <c r="I18" s="84">
        <f t="shared" si="2"/>
        <v>0</v>
      </c>
      <c r="J18" s="84">
        <f t="shared" si="2"/>
        <v>0</v>
      </c>
      <c r="K18" s="84">
        <f t="shared" si="2"/>
        <v>0</v>
      </c>
      <c r="L18" s="84">
        <f t="shared" si="2"/>
        <v>0</v>
      </c>
      <c r="M18" s="84">
        <f t="shared" si="2"/>
        <v>0</v>
      </c>
      <c r="N18" s="166"/>
    </row>
    <row r="19" spans="2:14" ht="12.75">
      <c r="B19" s="313" t="str">
        <f>Revenues!C16</f>
        <v>School-age funding source (i.e., Out of School Time (OST))</v>
      </c>
      <c r="C19" s="314"/>
      <c r="D19" s="84">
        <f>Revenues!D16</f>
        <v>0</v>
      </c>
      <c r="E19" s="84">
        <f t="shared" si="1"/>
        <v>0</v>
      </c>
      <c r="F19" s="84">
        <f t="shared" si="2"/>
        <v>0</v>
      </c>
      <c r="G19" s="84">
        <f t="shared" si="2"/>
        <v>0</v>
      </c>
      <c r="H19" s="84">
        <f t="shared" si="2"/>
        <v>0</v>
      </c>
      <c r="I19" s="84">
        <f t="shared" si="2"/>
        <v>0</v>
      </c>
      <c r="J19" s="84">
        <f t="shared" si="2"/>
        <v>0</v>
      </c>
      <c r="K19" s="84">
        <f t="shared" si="2"/>
        <v>0</v>
      </c>
      <c r="L19" s="84">
        <f t="shared" si="2"/>
        <v>0</v>
      </c>
      <c r="M19" s="84">
        <f t="shared" si="2"/>
        <v>0</v>
      </c>
      <c r="N19" s="166"/>
    </row>
    <row r="20" spans="2:14" ht="12.75">
      <c r="B20" s="313" t="str">
        <f>Revenues!C17</f>
        <v>Department of Human Services or other human service funding source</v>
      </c>
      <c r="C20" s="314"/>
      <c r="D20" s="84">
        <f>Revenues!D17</f>
        <v>0</v>
      </c>
      <c r="E20" s="84">
        <f t="shared" si="1"/>
        <v>0</v>
      </c>
      <c r="F20" s="84">
        <f t="shared" si="2"/>
        <v>0</v>
      </c>
      <c r="G20" s="84">
        <f t="shared" si="2"/>
        <v>0</v>
      </c>
      <c r="H20" s="84">
        <f t="shared" si="2"/>
        <v>0</v>
      </c>
      <c r="I20" s="84">
        <f t="shared" si="2"/>
        <v>0</v>
      </c>
      <c r="J20" s="84">
        <f t="shared" si="2"/>
        <v>0</v>
      </c>
      <c r="K20" s="84">
        <f t="shared" si="2"/>
        <v>0</v>
      </c>
      <c r="L20" s="84">
        <f t="shared" si="2"/>
        <v>0</v>
      </c>
      <c r="M20" s="84">
        <f t="shared" si="2"/>
        <v>0</v>
      </c>
      <c r="N20" s="166"/>
    </row>
    <row r="21" spans="2:14" ht="12.75">
      <c r="B21" s="313" t="str">
        <f>Revenues!C18</f>
        <v>Educational Improvement Tax Credit Program (EITC)</v>
      </c>
      <c r="C21" s="314"/>
      <c r="D21" s="84">
        <f>Revenues!D18</f>
        <v>0</v>
      </c>
      <c r="E21" s="84">
        <f t="shared" si="1"/>
        <v>0</v>
      </c>
      <c r="F21" s="84">
        <f t="shared" si="2"/>
        <v>0</v>
      </c>
      <c r="G21" s="84">
        <f t="shared" si="2"/>
        <v>0</v>
      </c>
      <c r="H21" s="84">
        <f t="shared" si="2"/>
        <v>0</v>
      </c>
      <c r="I21" s="84">
        <f t="shared" si="2"/>
        <v>0</v>
      </c>
      <c r="J21" s="84">
        <f t="shared" si="2"/>
        <v>0</v>
      </c>
      <c r="K21" s="84">
        <f t="shared" si="2"/>
        <v>0</v>
      </c>
      <c r="L21" s="84">
        <f t="shared" si="2"/>
        <v>0</v>
      </c>
      <c r="M21" s="84">
        <f t="shared" si="2"/>
        <v>0</v>
      </c>
      <c r="N21" s="166"/>
    </row>
    <row r="22" spans="2:14" ht="12.75">
      <c r="B22" s="313" t="str">
        <f>Revenues!C19</f>
        <v>Keystone STARS Grants and Awards</v>
      </c>
      <c r="C22" s="314"/>
      <c r="D22" s="84">
        <f>Revenues!D19</f>
        <v>0</v>
      </c>
      <c r="E22" s="84">
        <f t="shared" si="1"/>
        <v>0</v>
      </c>
      <c r="F22" s="84">
        <f t="shared" si="2"/>
        <v>0</v>
      </c>
      <c r="G22" s="84">
        <f t="shared" si="2"/>
        <v>0</v>
      </c>
      <c r="H22" s="84">
        <f t="shared" si="2"/>
        <v>0</v>
      </c>
      <c r="I22" s="84">
        <f t="shared" si="2"/>
        <v>0</v>
      </c>
      <c r="J22" s="84">
        <f t="shared" si="2"/>
        <v>0</v>
      </c>
      <c r="K22" s="84">
        <f t="shared" si="2"/>
        <v>0</v>
      </c>
      <c r="L22" s="84">
        <f t="shared" si="2"/>
        <v>0</v>
      </c>
      <c r="M22" s="84">
        <f t="shared" si="2"/>
        <v>0</v>
      </c>
      <c r="N22" s="166"/>
    </row>
    <row r="23" spans="2:14" ht="12.75">
      <c r="B23" s="313" t="str">
        <f>Revenues!C20</f>
        <v>Other Grants</v>
      </c>
      <c r="C23" s="314"/>
      <c r="D23" s="84">
        <f>Revenues!D20</f>
        <v>0</v>
      </c>
      <c r="E23" s="84">
        <f t="shared" si="1"/>
        <v>0</v>
      </c>
      <c r="F23" s="84">
        <f t="shared" si="2"/>
        <v>0</v>
      </c>
      <c r="G23" s="84">
        <f t="shared" si="2"/>
        <v>0</v>
      </c>
      <c r="H23" s="84">
        <f t="shared" si="2"/>
        <v>0</v>
      </c>
      <c r="I23" s="84">
        <f t="shared" si="2"/>
        <v>0</v>
      </c>
      <c r="J23" s="84">
        <f t="shared" si="2"/>
        <v>0</v>
      </c>
      <c r="K23" s="84">
        <f t="shared" si="2"/>
        <v>0</v>
      </c>
      <c r="L23" s="84">
        <f t="shared" si="2"/>
        <v>0</v>
      </c>
      <c r="M23" s="84">
        <f t="shared" si="2"/>
        <v>0</v>
      </c>
      <c r="N23" s="166"/>
    </row>
    <row r="24" spans="2:14" ht="12.75">
      <c r="B24" s="313" t="str">
        <f>Revenues!C21</f>
        <v>Inter-Agency Subsidy</v>
      </c>
      <c r="C24" s="314"/>
      <c r="D24" s="84">
        <f>Revenues!D21</f>
        <v>0</v>
      </c>
      <c r="E24" s="84">
        <f t="shared" si="1"/>
        <v>0</v>
      </c>
      <c r="F24" s="84">
        <f t="shared" si="2"/>
        <v>0</v>
      </c>
      <c r="G24" s="84">
        <f t="shared" si="2"/>
        <v>0</v>
      </c>
      <c r="H24" s="84">
        <f t="shared" si="2"/>
        <v>0</v>
      </c>
      <c r="I24" s="84">
        <f t="shared" si="2"/>
        <v>0</v>
      </c>
      <c r="J24" s="84">
        <f t="shared" si="2"/>
        <v>0</v>
      </c>
      <c r="K24" s="84">
        <f t="shared" si="2"/>
        <v>0</v>
      </c>
      <c r="L24" s="84">
        <f t="shared" si="2"/>
        <v>0</v>
      </c>
      <c r="M24" s="84">
        <f t="shared" si="2"/>
        <v>0</v>
      </c>
      <c r="N24" s="166"/>
    </row>
    <row r="25" spans="2:14" ht="12.75">
      <c r="B25" s="313" t="str">
        <f>Revenues!C22</f>
        <v>Fees Related to Field Trips</v>
      </c>
      <c r="C25" s="314"/>
      <c r="D25" s="84">
        <f>Revenues!D22</f>
        <v>0</v>
      </c>
      <c r="E25" s="84">
        <f t="shared" si="1"/>
        <v>0</v>
      </c>
      <c r="F25" s="84">
        <f t="shared" si="2"/>
        <v>0</v>
      </c>
      <c r="G25" s="84">
        <f t="shared" si="2"/>
        <v>0</v>
      </c>
      <c r="H25" s="84">
        <f t="shared" si="2"/>
        <v>0</v>
      </c>
      <c r="I25" s="84">
        <f t="shared" si="2"/>
        <v>0</v>
      </c>
      <c r="J25" s="84">
        <f t="shared" si="2"/>
        <v>0</v>
      </c>
      <c r="K25" s="84">
        <f t="shared" si="2"/>
        <v>0</v>
      </c>
      <c r="L25" s="84">
        <f t="shared" si="2"/>
        <v>0</v>
      </c>
      <c r="M25" s="84">
        <f t="shared" si="2"/>
        <v>0</v>
      </c>
      <c r="N25" s="166"/>
    </row>
    <row r="26" spans="2:14" ht="12.75">
      <c r="B26" s="313" t="str">
        <f>Revenues!C23</f>
        <v>Contributions</v>
      </c>
      <c r="C26" s="314"/>
      <c r="D26" s="84">
        <f>Revenues!D23</f>
        <v>0</v>
      </c>
      <c r="E26" s="84">
        <f t="shared" si="1"/>
        <v>0</v>
      </c>
      <c r="F26" s="84">
        <f t="shared" si="2"/>
        <v>0</v>
      </c>
      <c r="G26" s="84">
        <f t="shared" si="2"/>
        <v>0</v>
      </c>
      <c r="H26" s="84">
        <f t="shared" si="2"/>
        <v>0</v>
      </c>
      <c r="I26" s="84">
        <f t="shared" si="2"/>
        <v>0</v>
      </c>
      <c r="J26" s="84">
        <f t="shared" si="2"/>
        <v>0</v>
      </c>
      <c r="K26" s="84">
        <f t="shared" si="2"/>
        <v>0</v>
      </c>
      <c r="L26" s="84">
        <f t="shared" si="2"/>
        <v>0</v>
      </c>
      <c r="M26" s="84">
        <f t="shared" si="2"/>
        <v>0</v>
      </c>
      <c r="N26" s="166"/>
    </row>
    <row r="27" spans="2:14" ht="12.75">
      <c r="B27" s="313" t="str">
        <f>Revenues!C24</f>
        <v>Fundraising Events</v>
      </c>
      <c r="C27" s="314"/>
      <c r="D27" s="84">
        <f>Revenues!D24</f>
        <v>0</v>
      </c>
      <c r="E27" s="84">
        <f t="shared" si="1"/>
        <v>0</v>
      </c>
      <c r="F27" s="84">
        <f aca="true" t="shared" si="3" ref="F27:M32">+E27*(1+IncAffordable)</f>
        <v>0</v>
      </c>
      <c r="G27" s="84">
        <f t="shared" si="3"/>
        <v>0</v>
      </c>
      <c r="H27" s="84">
        <f t="shared" si="3"/>
        <v>0</v>
      </c>
      <c r="I27" s="84">
        <f t="shared" si="3"/>
        <v>0</v>
      </c>
      <c r="J27" s="84">
        <f t="shared" si="3"/>
        <v>0</v>
      </c>
      <c r="K27" s="84">
        <f t="shared" si="3"/>
        <v>0</v>
      </c>
      <c r="L27" s="84">
        <f t="shared" si="3"/>
        <v>0</v>
      </c>
      <c r="M27" s="84">
        <f t="shared" si="3"/>
        <v>0</v>
      </c>
      <c r="N27" s="166"/>
    </row>
    <row r="28" spans="2:14" ht="12.75">
      <c r="B28" s="313" t="str">
        <f>Revenues!C25</f>
        <v>Other Charges</v>
      </c>
      <c r="C28" s="314"/>
      <c r="D28" s="84">
        <f>Revenues!D25</f>
        <v>0</v>
      </c>
      <c r="E28" s="84">
        <f t="shared" si="1"/>
        <v>0</v>
      </c>
      <c r="F28" s="84">
        <f t="shared" si="3"/>
        <v>0</v>
      </c>
      <c r="G28" s="84">
        <f t="shared" si="3"/>
        <v>0</v>
      </c>
      <c r="H28" s="84">
        <f t="shared" si="3"/>
        <v>0</v>
      </c>
      <c r="I28" s="84">
        <f t="shared" si="3"/>
        <v>0</v>
      </c>
      <c r="J28" s="84">
        <f t="shared" si="3"/>
        <v>0</v>
      </c>
      <c r="K28" s="84">
        <f t="shared" si="3"/>
        <v>0</v>
      </c>
      <c r="L28" s="84">
        <f t="shared" si="3"/>
        <v>0</v>
      </c>
      <c r="M28" s="84">
        <f t="shared" si="3"/>
        <v>0</v>
      </c>
      <c r="N28" s="166"/>
    </row>
    <row r="29" spans="2:14" ht="12.75">
      <c r="B29" s="313" t="str">
        <f>Revenues!C26</f>
        <v>Miscellaneous</v>
      </c>
      <c r="C29" s="314"/>
      <c r="D29" s="84">
        <f>Revenues!D26</f>
        <v>0</v>
      </c>
      <c r="E29" s="84">
        <f t="shared" si="1"/>
        <v>0</v>
      </c>
      <c r="F29" s="84">
        <f t="shared" si="3"/>
        <v>0</v>
      </c>
      <c r="G29" s="84">
        <f t="shared" si="3"/>
        <v>0</v>
      </c>
      <c r="H29" s="84">
        <f t="shared" si="3"/>
        <v>0</v>
      </c>
      <c r="I29" s="84">
        <f t="shared" si="3"/>
        <v>0</v>
      </c>
      <c r="J29" s="84">
        <f t="shared" si="3"/>
        <v>0</v>
      </c>
      <c r="K29" s="84">
        <f t="shared" si="3"/>
        <v>0</v>
      </c>
      <c r="L29" s="84">
        <f t="shared" si="3"/>
        <v>0</v>
      </c>
      <c r="M29" s="84">
        <f t="shared" si="3"/>
        <v>0</v>
      </c>
      <c r="N29" s="166"/>
    </row>
    <row r="30" spans="2:14" ht="12.75">
      <c r="B30" s="313" t="str">
        <f>Revenues!C27</f>
        <v>Vending</v>
      </c>
      <c r="C30" s="314"/>
      <c r="D30" s="84">
        <f>Revenues!D27</f>
        <v>0</v>
      </c>
      <c r="E30" s="84">
        <f t="shared" si="1"/>
        <v>0</v>
      </c>
      <c r="F30" s="84">
        <f t="shared" si="3"/>
        <v>0</v>
      </c>
      <c r="G30" s="84">
        <f t="shared" si="3"/>
        <v>0</v>
      </c>
      <c r="H30" s="84">
        <f t="shared" si="3"/>
        <v>0</v>
      </c>
      <c r="I30" s="84">
        <f t="shared" si="3"/>
        <v>0</v>
      </c>
      <c r="J30" s="84">
        <f t="shared" si="3"/>
        <v>0</v>
      </c>
      <c r="K30" s="84">
        <f t="shared" si="3"/>
        <v>0</v>
      </c>
      <c r="L30" s="84">
        <f t="shared" si="3"/>
        <v>0</v>
      </c>
      <c r="M30" s="84">
        <f t="shared" si="3"/>
        <v>0</v>
      </c>
      <c r="N30" s="166"/>
    </row>
    <row r="31" spans="2:14" ht="12.75">
      <c r="B31" s="313" t="str">
        <f>Revenues!C28</f>
        <v>Found Money</v>
      </c>
      <c r="C31" s="314"/>
      <c r="D31" s="84">
        <f>Revenues!D28</f>
        <v>0</v>
      </c>
      <c r="E31" s="84">
        <f t="shared" si="1"/>
        <v>0</v>
      </c>
      <c r="F31" s="84">
        <f t="shared" si="3"/>
        <v>0</v>
      </c>
      <c r="G31" s="84">
        <f t="shared" si="3"/>
        <v>0</v>
      </c>
      <c r="H31" s="84">
        <f t="shared" si="3"/>
        <v>0</v>
      </c>
      <c r="I31" s="84">
        <f t="shared" si="3"/>
        <v>0</v>
      </c>
      <c r="J31" s="84">
        <f t="shared" si="3"/>
        <v>0</v>
      </c>
      <c r="K31" s="84">
        <f t="shared" si="3"/>
        <v>0</v>
      </c>
      <c r="L31" s="84">
        <f t="shared" si="3"/>
        <v>0</v>
      </c>
      <c r="M31" s="84">
        <f t="shared" si="3"/>
        <v>0</v>
      </c>
      <c r="N31" s="166"/>
    </row>
    <row r="32" spans="2:14" ht="13.5" thickBot="1">
      <c r="B32" s="172" t="str">
        <f>Revenues!C29</f>
        <v>Other Income</v>
      </c>
      <c r="C32" s="173"/>
      <c r="D32" s="174">
        <f>Revenues!D29</f>
        <v>0</v>
      </c>
      <c r="E32" s="174">
        <f t="shared" si="1"/>
        <v>0</v>
      </c>
      <c r="F32" s="174">
        <f t="shared" si="3"/>
        <v>0</v>
      </c>
      <c r="G32" s="174">
        <f t="shared" si="3"/>
        <v>0</v>
      </c>
      <c r="H32" s="174">
        <f t="shared" si="3"/>
        <v>0</v>
      </c>
      <c r="I32" s="174">
        <f t="shared" si="3"/>
        <v>0</v>
      </c>
      <c r="J32" s="174">
        <f t="shared" si="3"/>
        <v>0</v>
      </c>
      <c r="K32" s="174">
        <f t="shared" si="3"/>
        <v>0</v>
      </c>
      <c r="L32" s="174">
        <f t="shared" si="3"/>
        <v>0</v>
      </c>
      <c r="M32" s="174">
        <f t="shared" si="3"/>
        <v>0</v>
      </c>
      <c r="N32" s="166"/>
    </row>
    <row r="33" spans="2:13" ht="13.5" thickTop="1">
      <c r="B33" s="71" t="s">
        <v>194</v>
      </c>
      <c r="C33" s="72"/>
      <c r="D33" s="86">
        <f aca="true" t="shared" si="4" ref="D33:M33">+SUM(D11:D32)</f>
        <v>0</v>
      </c>
      <c r="E33" s="86">
        <f t="shared" si="4"/>
        <v>0</v>
      </c>
      <c r="F33" s="86">
        <f t="shared" si="4"/>
        <v>0</v>
      </c>
      <c r="G33" s="86">
        <f t="shared" si="4"/>
        <v>0</v>
      </c>
      <c r="H33" s="86">
        <f t="shared" si="4"/>
        <v>0</v>
      </c>
      <c r="I33" s="86">
        <f t="shared" si="4"/>
        <v>0</v>
      </c>
      <c r="J33" s="86">
        <f t="shared" si="4"/>
        <v>0</v>
      </c>
      <c r="K33" s="86">
        <f t="shared" si="4"/>
        <v>0</v>
      </c>
      <c r="L33" s="86">
        <f t="shared" si="4"/>
        <v>0</v>
      </c>
      <c r="M33" s="90">
        <f t="shared" si="4"/>
        <v>0</v>
      </c>
    </row>
    <row r="34" spans="2:13" ht="15.75" customHeight="1">
      <c r="B34" s="67"/>
      <c r="C34" s="67"/>
      <c r="D34" s="64"/>
      <c r="E34" s="73"/>
      <c r="F34" s="73"/>
      <c r="G34" s="73"/>
      <c r="H34" s="73"/>
      <c r="I34" s="73"/>
      <c r="J34" s="73"/>
      <c r="K34" s="73"/>
      <c r="L34" s="73"/>
      <c r="M34" s="126"/>
    </row>
    <row r="35" spans="2:13" ht="12.75">
      <c r="B35" s="66" t="s">
        <v>176</v>
      </c>
      <c r="C35" s="66"/>
      <c r="D35" s="64"/>
      <c r="E35" s="73"/>
      <c r="F35" s="73"/>
      <c r="G35" s="73"/>
      <c r="H35" s="73"/>
      <c r="I35" s="73"/>
      <c r="J35" s="73"/>
      <c r="K35" s="73"/>
      <c r="L35" s="73"/>
      <c r="M35" s="126"/>
    </row>
    <row r="36" spans="2:13" ht="12.75">
      <c r="B36" s="144" t="str">
        <f>Expenses!C6</f>
        <v>STAFFING</v>
      </c>
      <c r="C36" s="153"/>
      <c r="D36" s="154">
        <f aca="true" t="shared" si="5" ref="D36:M36">SUM(D37:D51)</f>
        <v>0</v>
      </c>
      <c r="E36" s="154">
        <f t="shared" si="5"/>
        <v>0</v>
      </c>
      <c r="F36" s="154">
        <f t="shared" si="5"/>
        <v>0</v>
      </c>
      <c r="G36" s="154">
        <f t="shared" si="5"/>
        <v>0</v>
      </c>
      <c r="H36" s="154">
        <f t="shared" si="5"/>
        <v>0</v>
      </c>
      <c r="I36" s="154">
        <f t="shared" si="5"/>
        <v>0</v>
      </c>
      <c r="J36" s="154">
        <f t="shared" si="5"/>
        <v>0</v>
      </c>
      <c r="K36" s="154">
        <f t="shared" si="5"/>
        <v>0</v>
      </c>
      <c r="L36" s="154">
        <f t="shared" si="5"/>
        <v>0</v>
      </c>
      <c r="M36" s="154">
        <f t="shared" si="5"/>
        <v>0</v>
      </c>
    </row>
    <row r="37" spans="2:13" ht="12.75">
      <c r="B37" s="145" t="str">
        <f>Expenses!C7</f>
        <v>Owner</v>
      </c>
      <c r="C37" s="146"/>
      <c r="D37" s="147">
        <f>Management</f>
        <v>0</v>
      </c>
      <c r="E37" s="147">
        <f aca="true" t="shared" si="6" ref="E37:M37">D37*(1+$I$6)</f>
        <v>0</v>
      </c>
      <c r="F37" s="147">
        <f t="shared" si="6"/>
        <v>0</v>
      </c>
      <c r="G37" s="147">
        <f t="shared" si="6"/>
        <v>0</v>
      </c>
      <c r="H37" s="147">
        <f t="shared" si="6"/>
        <v>0</v>
      </c>
      <c r="I37" s="147">
        <f t="shared" si="6"/>
        <v>0</v>
      </c>
      <c r="J37" s="147">
        <f t="shared" si="6"/>
        <v>0</v>
      </c>
      <c r="K37" s="147">
        <f t="shared" si="6"/>
        <v>0</v>
      </c>
      <c r="L37" s="147">
        <f t="shared" si="6"/>
        <v>0</v>
      </c>
      <c r="M37" s="148">
        <f t="shared" si="6"/>
        <v>0</v>
      </c>
    </row>
    <row r="38" spans="2:13" ht="12.75">
      <c r="B38" s="145" t="str">
        <f>Expenses!C8</f>
        <v>Director</v>
      </c>
      <c r="C38" s="146"/>
      <c r="D38" s="147">
        <f>Expenses!D8</f>
        <v>0</v>
      </c>
      <c r="E38" s="147">
        <f aca="true" t="shared" si="7" ref="E38:M38">D38*(1+$I$6)</f>
        <v>0</v>
      </c>
      <c r="F38" s="147">
        <f t="shared" si="7"/>
        <v>0</v>
      </c>
      <c r="G38" s="147">
        <f t="shared" si="7"/>
        <v>0</v>
      </c>
      <c r="H38" s="147">
        <f t="shared" si="7"/>
        <v>0</v>
      </c>
      <c r="I38" s="147">
        <f t="shared" si="7"/>
        <v>0</v>
      </c>
      <c r="J38" s="147">
        <f t="shared" si="7"/>
        <v>0</v>
      </c>
      <c r="K38" s="147">
        <f t="shared" si="7"/>
        <v>0</v>
      </c>
      <c r="L38" s="147">
        <f t="shared" si="7"/>
        <v>0</v>
      </c>
      <c r="M38" s="148">
        <f t="shared" si="7"/>
        <v>0</v>
      </c>
    </row>
    <row r="39" spans="2:13" ht="12.75">
      <c r="B39" s="145" t="str">
        <f>Expenses!C9</f>
        <v>Assistant Director</v>
      </c>
      <c r="C39" s="146"/>
      <c r="D39" s="147">
        <f>Expenses!D9</f>
        <v>0</v>
      </c>
      <c r="E39" s="147">
        <f aca="true" t="shared" si="8" ref="E39:M39">D39*(1+$I$6)</f>
        <v>0</v>
      </c>
      <c r="F39" s="147">
        <f t="shared" si="8"/>
        <v>0</v>
      </c>
      <c r="G39" s="147">
        <f t="shared" si="8"/>
        <v>0</v>
      </c>
      <c r="H39" s="147">
        <f t="shared" si="8"/>
        <v>0</v>
      </c>
      <c r="I39" s="147">
        <f t="shared" si="8"/>
        <v>0</v>
      </c>
      <c r="J39" s="147">
        <f t="shared" si="8"/>
        <v>0</v>
      </c>
      <c r="K39" s="147">
        <f t="shared" si="8"/>
        <v>0</v>
      </c>
      <c r="L39" s="147">
        <f t="shared" si="8"/>
        <v>0</v>
      </c>
      <c r="M39" s="148">
        <f t="shared" si="8"/>
        <v>0</v>
      </c>
    </row>
    <row r="40" spans="2:13" ht="12.75">
      <c r="B40" s="145" t="str">
        <f>Expenses!C11</f>
        <v>Infant (birth-12 months)</v>
      </c>
      <c r="C40" s="146"/>
      <c r="D40" s="147">
        <f>Expenses!D11</f>
        <v>0</v>
      </c>
      <c r="E40" s="147">
        <f aca="true" t="shared" si="9" ref="E40:M40">D40*(1+$I$6)</f>
        <v>0</v>
      </c>
      <c r="F40" s="147">
        <f t="shared" si="9"/>
        <v>0</v>
      </c>
      <c r="G40" s="147">
        <f t="shared" si="9"/>
        <v>0</v>
      </c>
      <c r="H40" s="147">
        <f t="shared" si="9"/>
        <v>0</v>
      </c>
      <c r="I40" s="147">
        <f t="shared" si="9"/>
        <v>0</v>
      </c>
      <c r="J40" s="147">
        <f t="shared" si="9"/>
        <v>0</v>
      </c>
      <c r="K40" s="147">
        <f t="shared" si="9"/>
        <v>0</v>
      </c>
      <c r="L40" s="147">
        <f t="shared" si="9"/>
        <v>0</v>
      </c>
      <c r="M40" s="148">
        <f t="shared" si="9"/>
        <v>0</v>
      </c>
    </row>
    <row r="41" spans="2:13" ht="12.75">
      <c r="B41" s="145" t="str">
        <f>Expenses!C12</f>
        <v>Young Toddlers (13-24 months)</v>
      </c>
      <c r="C41" s="146"/>
      <c r="D41" s="147">
        <f>Expenses!D12</f>
        <v>0</v>
      </c>
      <c r="E41" s="147">
        <f aca="true" t="shared" si="10" ref="E41:H51">D41*(1+$I$6)</f>
        <v>0</v>
      </c>
      <c r="F41" s="147">
        <f t="shared" si="10"/>
        <v>0</v>
      </c>
      <c r="G41" s="147">
        <f t="shared" si="10"/>
        <v>0</v>
      </c>
      <c r="H41" s="147">
        <f t="shared" si="10"/>
        <v>0</v>
      </c>
      <c r="I41" s="147">
        <f aca="true" t="shared" si="11" ref="I41:M43">H41*(1+$I$6)</f>
        <v>0</v>
      </c>
      <c r="J41" s="147">
        <f t="shared" si="11"/>
        <v>0</v>
      </c>
      <c r="K41" s="147">
        <f t="shared" si="11"/>
        <v>0</v>
      </c>
      <c r="L41" s="147">
        <f t="shared" si="11"/>
        <v>0</v>
      </c>
      <c r="M41" s="148">
        <f t="shared" si="11"/>
        <v>0</v>
      </c>
    </row>
    <row r="42" spans="2:13" ht="12.75">
      <c r="B42" s="145" t="str">
        <f>Expenses!C13</f>
        <v>Older Toddlers (25-36 months)</v>
      </c>
      <c r="C42" s="146"/>
      <c r="D42" s="147">
        <f>Expenses!D13</f>
        <v>0</v>
      </c>
      <c r="E42" s="147">
        <f t="shared" si="10"/>
        <v>0</v>
      </c>
      <c r="F42" s="147">
        <f t="shared" si="10"/>
        <v>0</v>
      </c>
      <c r="G42" s="147">
        <f t="shared" si="10"/>
        <v>0</v>
      </c>
      <c r="H42" s="147">
        <f t="shared" si="10"/>
        <v>0</v>
      </c>
      <c r="I42" s="147">
        <f t="shared" si="11"/>
        <v>0</v>
      </c>
      <c r="J42" s="147">
        <f t="shared" si="11"/>
        <v>0</v>
      </c>
      <c r="K42" s="147">
        <f t="shared" si="11"/>
        <v>0</v>
      </c>
      <c r="L42" s="147">
        <f t="shared" si="11"/>
        <v>0</v>
      </c>
      <c r="M42" s="148">
        <f t="shared" si="11"/>
        <v>0</v>
      </c>
    </row>
    <row r="43" spans="2:13" ht="12.75">
      <c r="B43" s="145" t="str">
        <f>Expenses!C14</f>
        <v>Preschool (37 months until kindergarten)</v>
      </c>
      <c r="C43" s="146"/>
      <c r="D43" s="147">
        <f>Expenses!D14</f>
        <v>0</v>
      </c>
      <c r="E43" s="147">
        <f t="shared" si="10"/>
        <v>0</v>
      </c>
      <c r="F43" s="147">
        <f t="shared" si="10"/>
        <v>0</v>
      </c>
      <c r="G43" s="147">
        <f t="shared" si="10"/>
        <v>0</v>
      </c>
      <c r="H43" s="147">
        <f t="shared" si="10"/>
        <v>0</v>
      </c>
      <c r="I43" s="147">
        <f t="shared" si="11"/>
        <v>0</v>
      </c>
      <c r="J43" s="147">
        <f t="shared" si="11"/>
        <v>0</v>
      </c>
      <c r="K43" s="147">
        <f t="shared" si="11"/>
        <v>0</v>
      </c>
      <c r="L43" s="147">
        <f t="shared" si="11"/>
        <v>0</v>
      </c>
      <c r="M43" s="148">
        <f t="shared" si="11"/>
        <v>0</v>
      </c>
    </row>
    <row r="44" spans="2:13" ht="12.75">
      <c r="B44" s="145" t="str">
        <f>Expenses!C15</f>
        <v>School-Age (kindergarten - 13 years)</v>
      </c>
      <c r="C44" s="146"/>
      <c r="D44" s="147">
        <f>Expenses!D15</f>
        <v>0</v>
      </c>
      <c r="E44" s="147">
        <f t="shared" si="10"/>
        <v>0</v>
      </c>
      <c r="F44" s="147">
        <f t="shared" si="10"/>
        <v>0</v>
      </c>
      <c r="G44" s="147">
        <f t="shared" si="10"/>
        <v>0</v>
      </c>
      <c r="H44" s="147">
        <f t="shared" si="10"/>
        <v>0</v>
      </c>
      <c r="I44" s="147">
        <f aca="true" t="shared" si="12" ref="I44:M51">H44*(1+$I$6)</f>
        <v>0</v>
      </c>
      <c r="J44" s="147">
        <f t="shared" si="12"/>
        <v>0</v>
      </c>
      <c r="K44" s="147">
        <f t="shared" si="12"/>
        <v>0</v>
      </c>
      <c r="L44" s="147">
        <f t="shared" si="12"/>
        <v>0</v>
      </c>
      <c r="M44" s="148">
        <f t="shared" si="12"/>
        <v>0</v>
      </c>
    </row>
    <row r="45" spans="2:13" ht="12.75">
      <c r="B45" s="145" t="str">
        <f>Expenses!C17</f>
        <v>Administrative Support</v>
      </c>
      <c r="C45" s="146"/>
      <c r="D45" s="147">
        <f>Expenses!D17</f>
        <v>0</v>
      </c>
      <c r="E45" s="147">
        <f t="shared" si="10"/>
        <v>0</v>
      </c>
      <c r="F45" s="147">
        <f t="shared" si="10"/>
        <v>0</v>
      </c>
      <c r="G45" s="147">
        <f t="shared" si="10"/>
        <v>0</v>
      </c>
      <c r="H45" s="147">
        <f t="shared" si="10"/>
        <v>0</v>
      </c>
      <c r="I45" s="147">
        <f t="shared" si="12"/>
        <v>0</v>
      </c>
      <c r="J45" s="147">
        <f t="shared" si="12"/>
        <v>0</v>
      </c>
      <c r="K45" s="147">
        <f t="shared" si="12"/>
        <v>0</v>
      </c>
      <c r="L45" s="147">
        <f t="shared" si="12"/>
        <v>0</v>
      </c>
      <c r="M45" s="148">
        <f t="shared" si="12"/>
        <v>0</v>
      </c>
    </row>
    <row r="46" spans="2:13" ht="12.75">
      <c r="B46" s="145" t="str">
        <f>Expenses!C18</f>
        <v>Programmatic Support</v>
      </c>
      <c r="C46" s="146"/>
      <c r="D46" s="147">
        <f>Expenses!D18</f>
        <v>0</v>
      </c>
      <c r="E46" s="147">
        <f t="shared" si="10"/>
        <v>0</v>
      </c>
      <c r="F46" s="147">
        <f t="shared" si="10"/>
        <v>0</v>
      </c>
      <c r="G46" s="147">
        <f t="shared" si="10"/>
        <v>0</v>
      </c>
      <c r="H46" s="147">
        <f t="shared" si="10"/>
        <v>0</v>
      </c>
      <c r="I46" s="147">
        <f t="shared" si="12"/>
        <v>0</v>
      </c>
      <c r="J46" s="147">
        <f t="shared" si="12"/>
        <v>0</v>
      </c>
      <c r="K46" s="147">
        <f t="shared" si="12"/>
        <v>0</v>
      </c>
      <c r="L46" s="147">
        <f t="shared" si="12"/>
        <v>0</v>
      </c>
      <c r="M46" s="148">
        <f t="shared" si="12"/>
        <v>0</v>
      </c>
    </row>
    <row r="47" spans="2:13" ht="12.75">
      <c r="B47" s="145" t="str">
        <f>Expenses!C19</f>
        <v>Other</v>
      </c>
      <c r="C47" s="146"/>
      <c r="D47" s="147">
        <f>Expenses!D19</f>
        <v>0</v>
      </c>
      <c r="E47" s="147">
        <f t="shared" si="10"/>
        <v>0</v>
      </c>
      <c r="F47" s="147">
        <f t="shared" si="10"/>
        <v>0</v>
      </c>
      <c r="G47" s="147">
        <f t="shared" si="10"/>
        <v>0</v>
      </c>
      <c r="H47" s="147">
        <f t="shared" si="10"/>
        <v>0</v>
      </c>
      <c r="I47" s="147">
        <f t="shared" si="12"/>
        <v>0</v>
      </c>
      <c r="J47" s="147">
        <f t="shared" si="12"/>
        <v>0</v>
      </c>
      <c r="K47" s="147">
        <f t="shared" si="12"/>
        <v>0</v>
      </c>
      <c r="L47" s="147">
        <f t="shared" si="12"/>
        <v>0</v>
      </c>
      <c r="M47" s="148">
        <f t="shared" si="12"/>
        <v>0</v>
      </c>
    </row>
    <row r="48" spans="2:13" ht="12.75">
      <c r="B48" s="145" t="str">
        <f>Expenses!C21</f>
        <v>Payroll Taxes</v>
      </c>
      <c r="C48" s="146"/>
      <c r="D48" s="147">
        <f>Expenses!D21</f>
        <v>0</v>
      </c>
      <c r="E48" s="147">
        <f t="shared" si="10"/>
        <v>0</v>
      </c>
      <c r="F48" s="147">
        <f t="shared" si="10"/>
        <v>0</v>
      </c>
      <c r="G48" s="147">
        <f t="shared" si="10"/>
        <v>0</v>
      </c>
      <c r="H48" s="147">
        <f t="shared" si="10"/>
        <v>0</v>
      </c>
      <c r="I48" s="147">
        <f t="shared" si="12"/>
        <v>0</v>
      </c>
      <c r="J48" s="147">
        <f t="shared" si="12"/>
        <v>0</v>
      </c>
      <c r="K48" s="147">
        <f t="shared" si="12"/>
        <v>0</v>
      </c>
      <c r="L48" s="147">
        <f t="shared" si="12"/>
        <v>0</v>
      </c>
      <c r="M48" s="148">
        <f t="shared" si="12"/>
        <v>0</v>
      </c>
    </row>
    <row r="49" spans="2:13" ht="12.75">
      <c r="B49" s="145" t="str">
        <f>Expenses!C22</f>
        <v>Employee Benefits</v>
      </c>
      <c r="C49" s="146"/>
      <c r="D49" s="147">
        <f>Expenses!D22</f>
        <v>0</v>
      </c>
      <c r="E49" s="147">
        <f t="shared" si="10"/>
        <v>0</v>
      </c>
      <c r="F49" s="147">
        <f t="shared" si="10"/>
        <v>0</v>
      </c>
      <c r="G49" s="147">
        <f t="shared" si="10"/>
        <v>0</v>
      </c>
      <c r="H49" s="147">
        <f t="shared" si="10"/>
        <v>0</v>
      </c>
      <c r="I49" s="147">
        <f t="shared" si="12"/>
        <v>0</v>
      </c>
      <c r="J49" s="147">
        <f t="shared" si="12"/>
        <v>0</v>
      </c>
      <c r="K49" s="147">
        <f t="shared" si="12"/>
        <v>0</v>
      </c>
      <c r="L49" s="147">
        <f t="shared" si="12"/>
        <v>0</v>
      </c>
      <c r="M49" s="148">
        <f t="shared" si="12"/>
        <v>0</v>
      </c>
    </row>
    <row r="50" spans="2:13" ht="12.75">
      <c r="B50" s="145" t="str">
        <f>Expenses!C23</f>
        <v>Professional Fees</v>
      </c>
      <c r="C50" s="146"/>
      <c r="D50" s="147">
        <f>Expenses!D23</f>
        <v>0</v>
      </c>
      <c r="E50" s="147">
        <f t="shared" si="10"/>
        <v>0</v>
      </c>
      <c r="F50" s="147">
        <f t="shared" si="10"/>
        <v>0</v>
      </c>
      <c r="G50" s="147">
        <f t="shared" si="10"/>
        <v>0</v>
      </c>
      <c r="H50" s="147">
        <f t="shared" si="10"/>
        <v>0</v>
      </c>
      <c r="I50" s="147">
        <f t="shared" si="12"/>
        <v>0</v>
      </c>
      <c r="J50" s="147">
        <f t="shared" si="12"/>
        <v>0</v>
      </c>
      <c r="K50" s="147">
        <f t="shared" si="12"/>
        <v>0</v>
      </c>
      <c r="L50" s="147">
        <f t="shared" si="12"/>
        <v>0</v>
      </c>
      <c r="M50" s="148">
        <f t="shared" si="12"/>
        <v>0</v>
      </c>
    </row>
    <row r="51" spans="2:13" ht="12.75">
      <c r="B51" s="145" t="str">
        <f>Expenses!C24</f>
        <v>Staff Professional Development/Training Costs</v>
      </c>
      <c r="C51" s="150"/>
      <c r="D51" s="151">
        <f>Expenses!D24</f>
        <v>0</v>
      </c>
      <c r="E51" s="151">
        <f t="shared" si="10"/>
        <v>0</v>
      </c>
      <c r="F51" s="151">
        <f t="shared" si="10"/>
        <v>0</v>
      </c>
      <c r="G51" s="151">
        <f t="shared" si="10"/>
        <v>0</v>
      </c>
      <c r="H51" s="151">
        <f t="shared" si="10"/>
        <v>0</v>
      </c>
      <c r="I51" s="151">
        <f t="shared" si="12"/>
        <v>0</v>
      </c>
      <c r="J51" s="151">
        <f t="shared" si="12"/>
        <v>0</v>
      </c>
      <c r="K51" s="151">
        <f t="shared" si="12"/>
        <v>0</v>
      </c>
      <c r="L51" s="151">
        <f t="shared" si="12"/>
        <v>0</v>
      </c>
      <c r="M51" s="152">
        <f t="shared" si="12"/>
        <v>0</v>
      </c>
    </row>
    <row r="52" spans="1:25" s="32" customFormat="1" ht="12.75">
      <c r="A52" s="16"/>
      <c r="B52" s="156" t="str">
        <f>Expenses!C25</f>
        <v>OCCUPANCY (include Mortgage in Debt Worksheet)</v>
      </c>
      <c r="C52" s="158"/>
      <c r="D52" s="159">
        <f aca="true" t="shared" si="13" ref="D52:M52">SUM(D57:D78)</f>
        <v>0</v>
      </c>
      <c r="E52" s="159">
        <f t="shared" si="13"/>
        <v>0</v>
      </c>
      <c r="F52" s="159">
        <f t="shared" si="13"/>
        <v>0</v>
      </c>
      <c r="G52" s="159">
        <f t="shared" si="13"/>
        <v>0</v>
      </c>
      <c r="H52" s="159">
        <f t="shared" si="13"/>
        <v>0</v>
      </c>
      <c r="I52" s="159">
        <f t="shared" si="13"/>
        <v>0</v>
      </c>
      <c r="J52" s="159">
        <f t="shared" si="13"/>
        <v>0</v>
      </c>
      <c r="K52" s="159">
        <f t="shared" si="13"/>
        <v>0</v>
      </c>
      <c r="L52" s="159">
        <f t="shared" si="13"/>
        <v>0</v>
      </c>
      <c r="M52" s="160">
        <f t="shared" si="13"/>
        <v>0</v>
      </c>
      <c r="N52" s="16"/>
      <c r="O52" s="16"/>
      <c r="P52" s="16"/>
      <c r="Q52" s="16"/>
      <c r="R52" s="16"/>
      <c r="S52" s="16"/>
      <c r="T52" s="16"/>
      <c r="U52" s="16"/>
      <c r="V52" s="16"/>
      <c r="W52" s="16"/>
      <c r="X52" s="16"/>
      <c r="Y52" s="16"/>
    </row>
    <row r="53" spans="2:13" ht="12.75">
      <c r="B53" s="145" t="str">
        <f>Expenses!C27</f>
        <v>Annual Rent</v>
      </c>
      <c r="C53" s="146"/>
      <c r="D53" s="147">
        <f>Expenses!D27</f>
        <v>0</v>
      </c>
      <c r="E53" s="147">
        <f aca="true" t="shared" si="14" ref="E53:M53">D53*(1+$I$6)</f>
        <v>0</v>
      </c>
      <c r="F53" s="147">
        <f t="shared" si="14"/>
        <v>0</v>
      </c>
      <c r="G53" s="147">
        <f t="shared" si="14"/>
        <v>0</v>
      </c>
      <c r="H53" s="147">
        <f t="shared" si="14"/>
        <v>0</v>
      </c>
      <c r="I53" s="147">
        <f t="shared" si="14"/>
        <v>0</v>
      </c>
      <c r="J53" s="147">
        <f t="shared" si="14"/>
        <v>0</v>
      </c>
      <c r="K53" s="147">
        <f t="shared" si="14"/>
        <v>0</v>
      </c>
      <c r="L53" s="147">
        <f t="shared" si="14"/>
        <v>0</v>
      </c>
      <c r="M53" s="148">
        <f t="shared" si="14"/>
        <v>0</v>
      </c>
    </row>
    <row r="54" spans="2:13" ht="12.75">
      <c r="B54" s="145" t="str">
        <f>Expenses!C29</f>
        <v>Facility Improvement (one-time costs)</v>
      </c>
      <c r="C54" s="146"/>
      <c r="D54" s="147">
        <f>Expenses!D29</f>
        <v>0</v>
      </c>
      <c r="E54" s="147">
        <f aca="true" t="shared" si="15" ref="E54:M54">D54*(1+$I$6)</f>
        <v>0</v>
      </c>
      <c r="F54" s="147">
        <f t="shared" si="15"/>
        <v>0</v>
      </c>
      <c r="G54" s="147">
        <f t="shared" si="15"/>
        <v>0</v>
      </c>
      <c r="H54" s="147">
        <f t="shared" si="15"/>
        <v>0</v>
      </c>
      <c r="I54" s="147">
        <f t="shared" si="15"/>
        <v>0</v>
      </c>
      <c r="J54" s="147">
        <f t="shared" si="15"/>
        <v>0</v>
      </c>
      <c r="K54" s="147">
        <f t="shared" si="15"/>
        <v>0</v>
      </c>
      <c r="L54" s="147">
        <f t="shared" si="15"/>
        <v>0</v>
      </c>
      <c r="M54" s="148">
        <f t="shared" si="15"/>
        <v>0</v>
      </c>
    </row>
    <row r="55" spans="2:13" ht="12.75">
      <c r="B55" s="145" t="str">
        <f>Expenses!C30</f>
        <v>Building Maintenance (ongoing)</v>
      </c>
      <c r="C55" s="146"/>
      <c r="D55" s="147">
        <f>Expenses!D30</f>
        <v>0</v>
      </c>
      <c r="E55" s="147">
        <f aca="true" t="shared" si="16" ref="E55:M55">D55*(1+$I$6)</f>
        <v>0</v>
      </c>
      <c r="F55" s="147">
        <f t="shared" si="16"/>
        <v>0</v>
      </c>
      <c r="G55" s="147">
        <f t="shared" si="16"/>
        <v>0</v>
      </c>
      <c r="H55" s="147">
        <f t="shared" si="16"/>
        <v>0</v>
      </c>
      <c r="I55" s="147">
        <f t="shared" si="16"/>
        <v>0</v>
      </c>
      <c r="J55" s="147">
        <f t="shared" si="16"/>
        <v>0</v>
      </c>
      <c r="K55" s="147">
        <f t="shared" si="16"/>
        <v>0</v>
      </c>
      <c r="L55" s="147">
        <f t="shared" si="16"/>
        <v>0</v>
      </c>
      <c r="M55" s="148">
        <f t="shared" si="16"/>
        <v>0</v>
      </c>
    </row>
    <row r="56" spans="2:13" ht="12.75">
      <c r="B56" s="145" t="str">
        <f>Expenses!C31</f>
        <v>Property Maintenance (ongoing-snow plowing, landscaping, CAM)</v>
      </c>
      <c r="C56" s="146"/>
      <c r="D56" s="147">
        <f>Expenses!D31</f>
        <v>0</v>
      </c>
      <c r="E56" s="147">
        <f aca="true" t="shared" si="17" ref="E56:M56">D56*(1+$I$6)</f>
        <v>0</v>
      </c>
      <c r="F56" s="147">
        <f t="shared" si="17"/>
        <v>0</v>
      </c>
      <c r="G56" s="147">
        <f t="shared" si="17"/>
        <v>0</v>
      </c>
      <c r="H56" s="147">
        <f t="shared" si="17"/>
        <v>0</v>
      </c>
      <c r="I56" s="147">
        <f t="shared" si="17"/>
        <v>0</v>
      </c>
      <c r="J56" s="147">
        <f t="shared" si="17"/>
        <v>0</v>
      </c>
      <c r="K56" s="147">
        <f t="shared" si="17"/>
        <v>0</v>
      </c>
      <c r="L56" s="147">
        <f t="shared" si="17"/>
        <v>0</v>
      </c>
      <c r="M56" s="148">
        <f t="shared" si="17"/>
        <v>0</v>
      </c>
    </row>
    <row r="57" spans="2:13" ht="12.75">
      <c r="B57" s="145" t="str">
        <f>Expenses!C32</f>
        <v>Trash Collections</v>
      </c>
      <c r="C57" s="146"/>
      <c r="D57" s="147">
        <f>Expenses!D32</f>
        <v>0</v>
      </c>
      <c r="E57" s="147">
        <f>D57*(1+$I$6)</f>
        <v>0</v>
      </c>
      <c r="F57" s="147">
        <f>E57*(1+$I$6)</f>
        <v>0</v>
      </c>
      <c r="G57" s="147">
        <f>F57*(1+$I$6)</f>
        <v>0</v>
      </c>
      <c r="H57" s="147">
        <f>G57*(1+$I$6)</f>
        <v>0</v>
      </c>
      <c r="I57" s="147">
        <f>H57*(1+$I$6)</f>
        <v>0</v>
      </c>
      <c r="J57" s="147">
        <f>I57*(1+$I$6)</f>
        <v>0</v>
      </c>
      <c r="K57" s="147">
        <f>J57*(1+$I$6)</f>
        <v>0</v>
      </c>
      <c r="L57" s="147">
        <f>K57*(1+$I$6)</f>
        <v>0</v>
      </c>
      <c r="M57" s="148">
        <f>L57*(1+$I$6)</f>
        <v>0</v>
      </c>
    </row>
    <row r="58" spans="2:13" ht="12.75">
      <c r="B58" s="145" t="str">
        <f>Expenses!C33</f>
        <v>Security </v>
      </c>
      <c r="C58" s="146"/>
      <c r="D58" s="147">
        <f>Expenses!D33</f>
        <v>0</v>
      </c>
      <c r="E58" s="147">
        <f>D58*(1+$I$6)</f>
        <v>0</v>
      </c>
      <c r="F58" s="147">
        <f>E58*(1+$I$6)</f>
        <v>0</v>
      </c>
      <c r="G58" s="147">
        <f>F58*(1+$I$6)</f>
        <v>0</v>
      </c>
      <c r="H58" s="147">
        <f>G58*(1+$I$6)</f>
        <v>0</v>
      </c>
      <c r="I58" s="147">
        <f>H58*(1+$I$6)</f>
        <v>0</v>
      </c>
      <c r="J58" s="147">
        <f>I58*(1+$I$6)</f>
        <v>0</v>
      </c>
      <c r="K58" s="147">
        <f>J58*(1+$I$6)</f>
        <v>0</v>
      </c>
      <c r="L58" s="147">
        <f>K58*(1+$I$6)</f>
        <v>0</v>
      </c>
      <c r="M58" s="148">
        <f>L58*(1+$I$6)</f>
        <v>0</v>
      </c>
    </row>
    <row r="59" spans="2:13" ht="12.75">
      <c r="B59" s="145" t="str">
        <f>Expenses!C34</f>
        <v>Cleaning</v>
      </c>
      <c r="C59" s="146"/>
      <c r="D59" s="147">
        <f>Expenses!D34</f>
        <v>0</v>
      </c>
      <c r="E59" s="147">
        <f>D59*(1+$I$6)</f>
        <v>0</v>
      </c>
      <c r="F59" s="147">
        <f>E59*(1+$I$6)</f>
        <v>0</v>
      </c>
      <c r="G59" s="147">
        <f>F59*(1+$I$6)</f>
        <v>0</v>
      </c>
      <c r="H59" s="147">
        <f>G59*(1+$I$6)</f>
        <v>0</v>
      </c>
      <c r="I59" s="147">
        <f>H59*(1+$I$6)</f>
        <v>0</v>
      </c>
      <c r="J59" s="147">
        <f>I59*(1+$I$6)</f>
        <v>0</v>
      </c>
      <c r="K59" s="147">
        <f>J59*(1+$I$6)</f>
        <v>0</v>
      </c>
      <c r="L59" s="147">
        <f>K59*(1+$I$6)</f>
        <v>0</v>
      </c>
      <c r="M59" s="148">
        <f>L59*(1+$I$6)</f>
        <v>0</v>
      </c>
    </row>
    <row r="60" spans="2:13" ht="12.75">
      <c r="B60" s="145" t="str">
        <f>Expenses!C35</f>
        <v>Property Taxes</v>
      </c>
      <c r="C60" s="146"/>
      <c r="D60" s="147">
        <f>Expenses!D35</f>
        <v>0</v>
      </c>
      <c r="E60" s="147">
        <f>D60*(1+$I$6)</f>
        <v>0</v>
      </c>
      <c r="F60" s="147">
        <f>E60*(1+$I$6)</f>
        <v>0</v>
      </c>
      <c r="G60" s="147">
        <f>F60*(1+$I$6)</f>
        <v>0</v>
      </c>
      <c r="H60" s="147">
        <f>G60*(1+$I$6)</f>
        <v>0</v>
      </c>
      <c r="I60" s="147">
        <f>H60*(1+$I$6)</f>
        <v>0</v>
      </c>
      <c r="J60" s="147">
        <f>I60*(1+$I$6)</f>
        <v>0</v>
      </c>
      <c r="K60" s="147">
        <f>J60*(1+$I$6)</f>
        <v>0</v>
      </c>
      <c r="L60" s="147">
        <f>K60*(1+$I$6)</f>
        <v>0</v>
      </c>
      <c r="M60" s="148">
        <f>L60*(1+$I$6)</f>
        <v>0</v>
      </c>
    </row>
    <row r="61" spans="2:13" ht="12.75">
      <c r="B61" s="145" t="str">
        <f>Expenses!C36</f>
        <v>Telephone and Internet</v>
      </c>
      <c r="C61" s="146"/>
      <c r="D61" s="147">
        <f>Expenses!D36</f>
        <v>0</v>
      </c>
      <c r="E61" s="147">
        <f>D61*(1+$I$6)</f>
        <v>0</v>
      </c>
      <c r="F61" s="147">
        <f>E61*(1+$I$6)</f>
        <v>0</v>
      </c>
      <c r="G61" s="147">
        <f>F61*(1+$I$6)</f>
        <v>0</v>
      </c>
      <c r="H61" s="147">
        <f>G61*(1+$I$6)</f>
        <v>0</v>
      </c>
      <c r="I61" s="147">
        <f>H61*(1+$I$6)</f>
        <v>0</v>
      </c>
      <c r="J61" s="147">
        <f>I61*(1+$I$6)</f>
        <v>0</v>
      </c>
      <c r="K61" s="147">
        <f>J61*(1+$I$6)</f>
        <v>0</v>
      </c>
      <c r="L61" s="147">
        <f>K61*(1+$I$6)</f>
        <v>0</v>
      </c>
      <c r="M61" s="148">
        <f>L61*(1+$I$6)</f>
        <v>0</v>
      </c>
    </row>
    <row r="62" spans="2:13" ht="12.75">
      <c r="B62" s="145" t="str">
        <f>Expenses!C37</f>
        <v>Other Occupanncy Costs</v>
      </c>
      <c r="C62" s="146"/>
      <c r="D62" s="147">
        <f>Expenses!D37</f>
        <v>0</v>
      </c>
      <c r="E62" s="147">
        <f>D62*(1+$I$6)</f>
        <v>0</v>
      </c>
      <c r="F62" s="147">
        <f>E62*(1+$I$6)</f>
        <v>0</v>
      </c>
      <c r="G62" s="147">
        <f>F62*(1+$I$6)</f>
        <v>0</v>
      </c>
      <c r="H62" s="147">
        <f>G62*(1+$I$6)</f>
        <v>0</v>
      </c>
      <c r="I62" s="147">
        <f>H62*(1+$I$6)</f>
        <v>0</v>
      </c>
      <c r="J62" s="147">
        <f>I62*(1+$I$6)</f>
        <v>0</v>
      </c>
      <c r="K62" s="147">
        <f>J62*(1+$I$6)</f>
        <v>0</v>
      </c>
      <c r="L62" s="147">
        <f>K62*(1+$I$6)</f>
        <v>0</v>
      </c>
      <c r="M62" s="148">
        <f>L62*(1+$I$6)</f>
        <v>0</v>
      </c>
    </row>
    <row r="63" spans="2:13" ht="12.75">
      <c r="B63" s="145" t="str">
        <f>Expenses!C38</f>
        <v>Advertising / Marketing</v>
      </c>
      <c r="C63" s="146"/>
      <c r="D63" s="147">
        <f>Expenses!D38</f>
        <v>0</v>
      </c>
      <c r="E63" s="147">
        <f aca="true" t="shared" si="18" ref="E63:E68">D63*(1+$I$6)</f>
        <v>0</v>
      </c>
      <c r="F63" s="147">
        <f aca="true" t="shared" si="19" ref="F63:F68">E63*(1+$I$6)</f>
        <v>0</v>
      </c>
      <c r="G63" s="147">
        <f aca="true" t="shared" si="20" ref="G63:G68">F63*(1+$I$6)</f>
        <v>0</v>
      </c>
      <c r="H63" s="147">
        <f aca="true" t="shared" si="21" ref="H63:H68">G63*(1+$I$6)</f>
        <v>0</v>
      </c>
      <c r="I63" s="147">
        <f aca="true" t="shared" si="22" ref="I63:I68">H63*(1+$I$6)</f>
        <v>0</v>
      </c>
      <c r="J63" s="147">
        <f aca="true" t="shared" si="23" ref="J63:J68">I63*(1+$I$6)</f>
        <v>0</v>
      </c>
      <c r="K63" s="147">
        <f aca="true" t="shared" si="24" ref="K63:K68">J63*(1+$I$6)</f>
        <v>0</v>
      </c>
      <c r="L63" s="147">
        <f aca="true" t="shared" si="25" ref="L63:L68">K63*(1+$I$6)</f>
        <v>0</v>
      </c>
      <c r="M63" s="148">
        <f aca="true" t="shared" si="26" ref="M63:M68">L63*(1+$I$6)</f>
        <v>0</v>
      </c>
    </row>
    <row r="64" spans="2:13" ht="12.75">
      <c r="B64" s="145" t="str">
        <f>Expenses!C39</f>
        <v>Telephone and Office Supplies</v>
      </c>
      <c r="C64" s="146"/>
      <c r="D64" s="147">
        <f>Expenses!D39</f>
        <v>0</v>
      </c>
      <c r="E64" s="147">
        <f t="shared" si="18"/>
        <v>0</v>
      </c>
      <c r="F64" s="147">
        <f t="shared" si="19"/>
        <v>0</v>
      </c>
      <c r="G64" s="147">
        <f t="shared" si="20"/>
        <v>0</v>
      </c>
      <c r="H64" s="147">
        <f t="shared" si="21"/>
        <v>0</v>
      </c>
      <c r="I64" s="147">
        <f t="shared" si="22"/>
        <v>0</v>
      </c>
      <c r="J64" s="147">
        <f t="shared" si="23"/>
        <v>0</v>
      </c>
      <c r="K64" s="147">
        <f t="shared" si="24"/>
        <v>0</v>
      </c>
      <c r="L64" s="147">
        <f t="shared" si="25"/>
        <v>0</v>
      </c>
      <c r="M64" s="148">
        <f t="shared" si="26"/>
        <v>0</v>
      </c>
    </row>
    <row r="65" spans="2:13" ht="12.75">
      <c r="B65" s="145" t="str">
        <f>Expenses!C40</f>
        <v>Administration</v>
      </c>
      <c r="C65" s="146"/>
      <c r="D65" s="147">
        <f>Expenses!D40</f>
        <v>0</v>
      </c>
      <c r="E65" s="147">
        <f t="shared" si="18"/>
        <v>0</v>
      </c>
      <c r="F65" s="147">
        <f t="shared" si="19"/>
        <v>0</v>
      </c>
      <c r="G65" s="147">
        <f t="shared" si="20"/>
        <v>0</v>
      </c>
      <c r="H65" s="147">
        <f t="shared" si="21"/>
        <v>0</v>
      </c>
      <c r="I65" s="147">
        <f t="shared" si="22"/>
        <v>0</v>
      </c>
      <c r="J65" s="147">
        <f t="shared" si="23"/>
        <v>0</v>
      </c>
      <c r="K65" s="147">
        <f t="shared" si="24"/>
        <v>0</v>
      </c>
      <c r="L65" s="147">
        <f t="shared" si="25"/>
        <v>0</v>
      </c>
      <c r="M65" s="148">
        <f t="shared" si="26"/>
        <v>0</v>
      </c>
    </row>
    <row r="66" spans="2:13" ht="12.75">
      <c r="B66" s="145" t="str">
        <f>Expenses!C41</f>
        <v>Legal Fees</v>
      </c>
      <c r="C66" s="146"/>
      <c r="D66" s="147">
        <f>Expenses!D41</f>
        <v>0</v>
      </c>
      <c r="E66" s="147">
        <f t="shared" si="18"/>
        <v>0</v>
      </c>
      <c r="F66" s="147">
        <f t="shared" si="19"/>
        <v>0</v>
      </c>
      <c r="G66" s="147">
        <f t="shared" si="20"/>
        <v>0</v>
      </c>
      <c r="H66" s="147">
        <f t="shared" si="21"/>
        <v>0</v>
      </c>
      <c r="I66" s="147">
        <f t="shared" si="22"/>
        <v>0</v>
      </c>
      <c r="J66" s="147">
        <f t="shared" si="23"/>
        <v>0</v>
      </c>
      <c r="K66" s="147">
        <f t="shared" si="24"/>
        <v>0</v>
      </c>
      <c r="L66" s="147">
        <f t="shared" si="25"/>
        <v>0</v>
      </c>
      <c r="M66" s="148">
        <f t="shared" si="26"/>
        <v>0</v>
      </c>
    </row>
    <row r="67" spans="2:13" ht="12.75">
      <c r="B67" s="145" t="str">
        <f>Expenses!C42</f>
        <v>Accounting / Audit Fees</v>
      </c>
      <c r="C67" s="146"/>
      <c r="D67" s="147">
        <f>Expenses!D42</f>
        <v>0</v>
      </c>
      <c r="E67" s="147">
        <f t="shared" si="18"/>
        <v>0</v>
      </c>
      <c r="F67" s="147">
        <f t="shared" si="19"/>
        <v>0</v>
      </c>
      <c r="G67" s="147">
        <f t="shared" si="20"/>
        <v>0</v>
      </c>
      <c r="H67" s="147">
        <f t="shared" si="21"/>
        <v>0</v>
      </c>
      <c r="I67" s="147">
        <f t="shared" si="22"/>
        <v>0</v>
      </c>
      <c r="J67" s="147">
        <f t="shared" si="23"/>
        <v>0</v>
      </c>
      <c r="K67" s="147">
        <f t="shared" si="24"/>
        <v>0</v>
      </c>
      <c r="L67" s="147">
        <f t="shared" si="25"/>
        <v>0</v>
      </c>
      <c r="M67" s="148">
        <f t="shared" si="26"/>
        <v>0</v>
      </c>
    </row>
    <row r="68" spans="2:13" ht="12.75">
      <c r="B68" s="145" t="str">
        <f>Expenses!C43</f>
        <v>Advertising / Marketing</v>
      </c>
      <c r="C68" s="146"/>
      <c r="D68" s="147">
        <f>Expenses!D43</f>
        <v>0</v>
      </c>
      <c r="E68" s="147">
        <f t="shared" si="18"/>
        <v>0</v>
      </c>
      <c r="F68" s="147">
        <f t="shared" si="19"/>
        <v>0</v>
      </c>
      <c r="G68" s="147">
        <f t="shared" si="20"/>
        <v>0</v>
      </c>
      <c r="H68" s="147">
        <f t="shared" si="21"/>
        <v>0</v>
      </c>
      <c r="I68" s="147">
        <f t="shared" si="22"/>
        <v>0</v>
      </c>
      <c r="J68" s="147">
        <f t="shared" si="23"/>
        <v>0</v>
      </c>
      <c r="K68" s="147">
        <f t="shared" si="24"/>
        <v>0</v>
      </c>
      <c r="L68" s="147">
        <f t="shared" si="25"/>
        <v>0</v>
      </c>
      <c r="M68" s="148">
        <f t="shared" si="26"/>
        <v>0</v>
      </c>
    </row>
    <row r="69" spans="2:13" ht="12.75">
      <c r="B69" s="145" t="str">
        <f>Expenses!C44</f>
        <v>Telephone and Office Supplies</v>
      </c>
      <c r="C69" s="146"/>
      <c r="D69" s="147">
        <f>Expenses!D44</f>
        <v>0</v>
      </c>
      <c r="E69" s="147">
        <f aca="true" t="shared" si="27" ref="E69:E74">D69*(1+$I$6)</f>
        <v>0</v>
      </c>
      <c r="F69" s="147">
        <f aca="true" t="shared" si="28" ref="F69:F74">E69*(1+$I$6)</f>
        <v>0</v>
      </c>
      <c r="G69" s="147">
        <f aca="true" t="shared" si="29" ref="G69:G74">F69*(1+$I$6)</f>
        <v>0</v>
      </c>
      <c r="H69" s="147">
        <f aca="true" t="shared" si="30" ref="H69:H74">G69*(1+$I$6)</f>
        <v>0</v>
      </c>
      <c r="I69" s="147">
        <f aca="true" t="shared" si="31" ref="I69:I74">H69*(1+$I$6)</f>
        <v>0</v>
      </c>
      <c r="J69" s="147">
        <f aca="true" t="shared" si="32" ref="J69:J74">I69*(1+$I$6)</f>
        <v>0</v>
      </c>
      <c r="K69" s="147">
        <f aca="true" t="shared" si="33" ref="K69:K74">J69*(1+$I$6)</f>
        <v>0</v>
      </c>
      <c r="L69" s="147">
        <f aca="true" t="shared" si="34" ref="L69:L74">K69*(1+$I$6)</f>
        <v>0</v>
      </c>
      <c r="M69" s="148">
        <f aca="true" t="shared" si="35" ref="M69:M74">L69*(1+$I$6)</f>
        <v>0</v>
      </c>
    </row>
    <row r="70" spans="2:13" ht="12.75">
      <c r="B70" s="145" t="str">
        <f>Expenses!C45</f>
        <v>Other Mechanical Equipment (HVAC, etc.) Maintenance</v>
      </c>
      <c r="C70" s="146"/>
      <c r="D70" s="147">
        <f>Expenses!D45</f>
        <v>0</v>
      </c>
      <c r="E70" s="147">
        <f t="shared" si="27"/>
        <v>0</v>
      </c>
      <c r="F70" s="147">
        <f t="shared" si="28"/>
        <v>0</v>
      </c>
      <c r="G70" s="147">
        <f t="shared" si="29"/>
        <v>0</v>
      </c>
      <c r="H70" s="147">
        <f t="shared" si="30"/>
        <v>0</v>
      </c>
      <c r="I70" s="147">
        <f t="shared" si="31"/>
        <v>0</v>
      </c>
      <c r="J70" s="147">
        <f t="shared" si="32"/>
        <v>0</v>
      </c>
      <c r="K70" s="147">
        <f t="shared" si="33"/>
        <v>0</v>
      </c>
      <c r="L70" s="147">
        <f t="shared" si="34"/>
        <v>0</v>
      </c>
      <c r="M70" s="148">
        <f t="shared" si="35"/>
        <v>0</v>
      </c>
    </row>
    <row r="71" spans="2:13" ht="12.75">
      <c r="B71" s="145" t="str">
        <f>Expenses!C46</f>
        <v>Interior Painting and Decorating</v>
      </c>
      <c r="C71" s="146"/>
      <c r="D71" s="147">
        <f>Expenses!D46</f>
        <v>0</v>
      </c>
      <c r="E71" s="147">
        <f t="shared" si="27"/>
        <v>0</v>
      </c>
      <c r="F71" s="147">
        <f t="shared" si="28"/>
        <v>0</v>
      </c>
      <c r="G71" s="147">
        <f t="shared" si="29"/>
        <v>0</v>
      </c>
      <c r="H71" s="147">
        <f t="shared" si="30"/>
        <v>0</v>
      </c>
      <c r="I71" s="147">
        <f t="shared" si="31"/>
        <v>0</v>
      </c>
      <c r="J71" s="147">
        <f t="shared" si="32"/>
        <v>0</v>
      </c>
      <c r="K71" s="147">
        <f t="shared" si="33"/>
        <v>0</v>
      </c>
      <c r="L71" s="147">
        <f t="shared" si="34"/>
        <v>0</v>
      </c>
      <c r="M71" s="148">
        <f t="shared" si="35"/>
        <v>0</v>
      </c>
    </row>
    <row r="72" spans="2:13" ht="12.75">
      <c r="B72" s="145" t="str">
        <f>Expenses!C47</f>
        <v>Routine Repairs and Supplies / Materials</v>
      </c>
      <c r="C72" s="146"/>
      <c r="D72" s="147">
        <f>Expenses!D47</f>
        <v>0</v>
      </c>
      <c r="E72" s="147">
        <f t="shared" si="27"/>
        <v>0</v>
      </c>
      <c r="F72" s="147">
        <f t="shared" si="28"/>
        <v>0</v>
      </c>
      <c r="G72" s="147">
        <f t="shared" si="29"/>
        <v>0</v>
      </c>
      <c r="H72" s="147">
        <f t="shared" si="30"/>
        <v>0</v>
      </c>
      <c r="I72" s="147">
        <f t="shared" si="31"/>
        <v>0</v>
      </c>
      <c r="J72" s="147">
        <f t="shared" si="32"/>
        <v>0</v>
      </c>
      <c r="K72" s="147">
        <f t="shared" si="33"/>
        <v>0</v>
      </c>
      <c r="L72" s="147">
        <f t="shared" si="34"/>
        <v>0</v>
      </c>
      <c r="M72" s="148">
        <f t="shared" si="35"/>
        <v>0</v>
      </c>
    </row>
    <row r="73" spans="2:13" ht="12.75">
      <c r="B73" s="145" t="str">
        <f>Expenses!C48</f>
        <v>Exterminating</v>
      </c>
      <c r="C73" s="146"/>
      <c r="D73" s="147">
        <f>Expenses!D48</f>
        <v>0</v>
      </c>
      <c r="E73" s="147">
        <f t="shared" si="27"/>
        <v>0</v>
      </c>
      <c r="F73" s="147">
        <f t="shared" si="28"/>
        <v>0</v>
      </c>
      <c r="G73" s="147">
        <f t="shared" si="29"/>
        <v>0</v>
      </c>
      <c r="H73" s="147">
        <f t="shared" si="30"/>
        <v>0</v>
      </c>
      <c r="I73" s="147">
        <f t="shared" si="31"/>
        <v>0</v>
      </c>
      <c r="J73" s="147">
        <f t="shared" si="32"/>
        <v>0</v>
      </c>
      <c r="K73" s="147">
        <f t="shared" si="33"/>
        <v>0</v>
      </c>
      <c r="L73" s="147">
        <f t="shared" si="34"/>
        <v>0</v>
      </c>
      <c r="M73" s="148">
        <f t="shared" si="35"/>
        <v>0</v>
      </c>
    </row>
    <row r="74" spans="2:13" ht="12.75">
      <c r="B74" s="145" t="str">
        <f>Expenses!C49</f>
        <v>Grounds Maintenance / Snow Removal</v>
      </c>
      <c r="C74" s="146"/>
      <c r="D74" s="147">
        <f>Expenses!D49</f>
        <v>0</v>
      </c>
      <c r="E74" s="147">
        <f t="shared" si="27"/>
        <v>0</v>
      </c>
      <c r="F74" s="147">
        <f t="shared" si="28"/>
        <v>0</v>
      </c>
      <c r="G74" s="147">
        <f t="shared" si="29"/>
        <v>0</v>
      </c>
      <c r="H74" s="147">
        <f t="shared" si="30"/>
        <v>0</v>
      </c>
      <c r="I74" s="147">
        <f t="shared" si="31"/>
        <v>0</v>
      </c>
      <c r="J74" s="147">
        <f t="shared" si="32"/>
        <v>0</v>
      </c>
      <c r="K74" s="147">
        <f t="shared" si="33"/>
        <v>0</v>
      </c>
      <c r="L74" s="147">
        <f t="shared" si="34"/>
        <v>0</v>
      </c>
      <c r="M74" s="148">
        <f t="shared" si="35"/>
        <v>0</v>
      </c>
    </row>
    <row r="75" spans="2:13" ht="12.75">
      <c r="B75" s="145" t="str">
        <f>Expenses!C50</f>
        <v>Garbage Removal</v>
      </c>
      <c r="C75" s="146"/>
      <c r="D75" s="147">
        <f>Expenses!D50</f>
        <v>0</v>
      </c>
      <c r="E75" s="147">
        <f>D75*(1+$I$6)</f>
        <v>0</v>
      </c>
      <c r="F75" s="147">
        <f>E75*(1+$I$6)</f>
        <v>0</v>
      </c>
      <c r="G75" s="147">
        <f>F75*(1+$I$6)</f>
        <v>0</v>
      </c>
      <c r="H75" s="147">
        <f>G75*(1+$I$6)</f>
        <v>0</v>
      </c>
      <c r="I75" s="147">
        <f>H75*(1+$I$6)</f>
        <v>0</v>
      </c>
      <c r="J75" s="147">
        <f>I75*(1+$I$6)</f>
        <v>0</v>
      </c>
      <c r="K75" s="147">
        <f>J75*(1+$I$6)</f>
        <v>0</v>
      </c>
      <c r="L75" s="147">
        <f>K75*(1+$I$6)</f>
        <v>0</v>
      </c>
      <c r="M75" s="148">
        <f>L75*(1+$I$6)</f>
        <v>0</v>
      </c>
    </row>
    <row r="76" spans="2:13" ht="12.75">
      <c r="B76" s="145" t="str">
        <f>Expenses!C51</f>
        <v>Vehicle Operation &amp; Repairs</v>
      </c>
      <c r="C76" s="146"/>
      <c r="D76" s="147">
        <f>Expenses!D51</f>
        <v>0</v>
      </c>
      <c r="E76" s="147">
        <f>D76*(1+$I$6)</f>
        <v>0</v>
      </c>
      <c r="F76" s="147">
        <f>E76*(1+$I$6)</f>
        <v>0</v>
      </c>
      <c r="G76" s="147">
        <f>F76*(1+$I$6)</f>
        <v>0</v>
      </c>
      <c r="H76" s="147">
        <f>G76*(1+$I$6)</f>
        <v>0</v>
      </c>
      <c r="I76" s="147">
        <f>H76*(1+$I$6)</f>
        <v>0</v>
      </c>
      <c r="J76" s="147">
        <f>I76*(1+$I$6)</f>
        <v>0</v>
      </c>
      <c r="K76" s="147">
        <f>J76*(1+$I$6)</f>
        <v>0</v>
      </c>
      <c r="L76" s="147">
        <f>K76*(1+$I$6)</f>
        <v>0</v>
      </c>
      <c r="M76" s="148">
        <f>L76*(1+$I$6)</f>
        <v>0</v>
      </c>
    </row>
    <row r="77" spans="2:13" ht="12.75">
      <c r="B77" s="145" t="str">
        <f>Expenses!C52</f>
        <v>Janitor / Maintenance Supplies</v>
      </c>
      <c r="C77" s="146"/>
      <c r="D77" s="147">
        <f>Expenses!D52</f>
        <v>0</v>
      </c>
      <c r="E77" s="147">
        <f>D77*(1+$I$6)</f>
        <v>0</v>
      </c>
      <c r="F77" s="147">
        <f>E77*(1+$I$6)</f>
        <v>0</v>
      </c>
      <c r="G77" s="147">
        <f>F77*(1+$I$6)</f>
        <v>0</v>
      </c>
      <c r="H77" s="147">
        <f>G77*(1+$I$6)</f>
        <v>0</v>
      </c>
      <c r="I77" s="147">
        <f>H77*(1+$I$6)</f>
        <v>0</v>
      </c>
      <c r="J77" s="147">
        <f>I77*(1+$I$6)</f>
        <v>0</v>
      </c>
      <c r="K77" s="147">
        <f>J77*(1+$I$6)</f>
        <v>0</v>
      </c>
      <c r="L77" s="147">
        <f>K77*(1+$I$6)</f>
        <v>0</v>
      </c>
      <c r="M77" s="148">
        <f>L77*(1+$I$6)</f>
        <v>0</v>
      </c>
    </row>
    <row r="78" spans="2:13" ht="12.75">
      <c r="B78" s="149" t="str">
        <f>Expenses!C53</f>
        <v>Misc. Operating &amp; Maintenance Expenses</v>
      </c>
      <c r="C78" s="150"/>
      <c r="D78" s="151">
        <f>Expenses!D53</f>
        <v>0</v>
      </c>
      <c r="E78" s="151">
        <f>D78*(1+$I$6)</f>
        <v>0</v>
      </c>
      <c r="F78" s="151">
        <f>E78*(1+$I$6)</f>
        <v>0</v>
      </c>
      <c r="G78" s="151">
        <f>F78*(1+$I$6)</f>
        <v>0</v>
      </c>
      <c r="H78" s="151">
        <f>G78*(1+$I$6)</f>
        <v>0</v>
      </c>
      <c r="I78" s="151">
        <f>H78*(1+$I$6)</f>
        <v>0</v>
      </c>
      <c r="J78" s="151">
        <f>I78*(1+$I$6)</f>
        <v>0</v>
      </c>
      <c r="K78" s="151">
        <f>J78*(1+$I$6)</f>
        <v>0</v>
      </c>
      <c r="L78" s="151">
        <f>K78*(1+$I$6)</f>
        <v>0</v>
      </c>
      <c r="M78" s="152">
        <f>L78*(1+$I$6)</f>
        <v>0</v>
      </c>
    </row>
    <row r="79" spans="1:25" s="32" customFormat="1" ht="12.75">
      <c r="A79" s="16"/>
      <c r="B79" s="156" t="str">
        <f>Expenses!C54</f>
        <v>UTILITIES</v>
      </c>
      <c r="C79" s="158"/>
      <c r="D79" s="159">
        <f aca="true" t="shared" si="36" ref="D79:M79">SUM(D80:D83)</f>
        <v>0</v>
      </c>
      <c r="E79" s="159">
        <f t="shared" si="36"/>
        <v>0</v>
      </c>
      <c r="F79" s="159">
        <f t="shared" si="36"/>
        <v>0</v>
      </c>
      <c r="G79" s="159">
        <f t="shared" si="36"/>
        <v>0</v>
      </c>
      <c r="H79" s="159">
        <f t="shared" si="36"/>
        <v>0</v>
      </c>
      <c r="I79" s="159">
        <f t="shared" si="36"/>
        <v>0</v>
      </c>
      <c r="J79" s="159">
        <f t="shared" si="36"/>
        <v>0</v>
      </c>
      <c r="K79" s="159">
        <f t="shared" si="36"/>
        <v>0</v>
      </c>
      <c r="L79" s="159">
        <f t="shared" si="36"/>
        <v>0</v>
      </c>
      <c r="M79" s="161">
        <f t="shared" si="36"/>
        <v>0</v>
      </c>
      <c r="N79" s="16"/>
      <c r="O79" s="16"/>
      <c r="P79" s="16"/>
      <c r="Q79" s="16"/>
      <c r="R79" s="16"/>
      <c r="S79" s="16"/>
      <c r="T79" s="16"/>
      <c r="U79" s="16"/>
      <c r="V79" s="16"/>
      <c r="W79" s="16"/>
      <c r="X79" s="16"/>
      <c r="Y79" s="16"/>
    </row>
    <row r="80" spans="2:13" ht="12.75">
      <c r="B80" s="145" t="str">
        <f>Expenses!C55</f>
        <v>Electricity</v>
      </c>
      <c r="C80" s="146"/>
      <c r="D80" s="147">
        <f>Expenses!D55</f>
        <v>0</v>
      </c>
      <c r="E80" s="147">
        <f>D80*(1+$I$6)</f>
        <v>0</v>
      </c>
      <c r="F80" s="147">
        <f aca="true" t="shared" si="37" ref="F80:M80">E80*(1+$I$6)</f>
        <v>0</v>
      </c>
      <c r="G80" s="147">
        <f t="shared" si="37"/>
        <v>0</v>
      </c>
      <c r="H80" s="147">
        <f t="shared" si="37"/>
        <v>0</v>
      </c>
      <c r="I80" s="147">
        <f t="shared" si="37"/>
        <v>0</v>
      </c>
      <c r="J80" s="147">
        <f t="shared" si="37"/>
        <v>0</v>
      </c>
      <c r="K80" s="147">
        <f t="shared" si="37"/>
        <v>0</v>
      </c>
      <c r="L80" s="147">
        <f t="shared" si="37"/>
        <v>0</v>
      </c>
      <c r="M80" s="148">
        <f t="shared" si="37"/>
        <v>0</v>
      </c>
    </row>
    <row r="81" spans="2:13" ht="12.75">
      <c r="B81" s="145" t="str">
        <f>Expenses!C56</f>
        <v>Natural Gas, Oil, Other Fuel</v>
      </c>
      <c r="C81" s="146"/>
      <c r="D81" s="147">
        <f>Expenses!D56</f>
        <v>0</v>
      </c>
      <c r="E81" s="147">
        <f aca="true" t="shared" si="38" ref="E81:M83">D81*(1+$I$6)</f>
        <v>0</v>
      </c>
      <c r="F81" s="147">
        <f t="shared" si="38"/>
        <v>0</v>
      </c>
      <c r="G81" s="147">
        <f t="shared" si="38"/>
        <v>0</v>
      </c>
      <c r="H81" s="147">
        <f t="shared" si="38"/>
        <v>0</v>
      </c>
      <c r="I81" s="147">
        <f t="shared" si="38"/>
        <v>0</v>
      </c>
      <c r="J81" s="147">
        <f t="shared" si="38"/>
        <v>0</v>
      </c>
      <c r="K81" s="147">
        <f t="shared" si="38"/>
        <v>0</v>
      </c>
      <c r="L81" s="147">
        <f t="shared" si="38"/>
        <v>0</v>
      </c>
      <c r="M81" s="148">
        <f t="shared" si="38"/>
        <v>0</v>
      </c>
    </row>
    <row r="82" spans="2:13" ht="12.75">
      <c r="B82" s="145" t="str">
        <f>Expenses!C57</f>
        <v>Sewer and Water</v>
      </c>
      <c r="C82" s="146"/>
      <c r="D82" s="147">
        <f>Expenses!D57</f>
        <v>0</v>
      </c>
      <c r="E82" s="147">
        <f t="shared" si="38"/>
        <v>0</v>
      </c>
      <c r="F82" s="147">
        <f t="shared" si="38"/>
        <v>0</v>
      </c>
      <c r="G82" s="147">
        <f t="shared" si="38"/>
        <v>0</v>
      </c>
      <c r="H82" s="147">
        <f t="shared" si="38"/>
        <v>0</v>
      </c>
      <c r="I82" s="147">
        <f t="shared" si="38"/>
        <v>0</v>
      </c>
      <c r="J82" s="147">
        <f t="shared" si="38"/>
        <v>0</v>
      </c>
      <c r="K82" s="147">
        <f t="shared" si="38"/>
        <v>0</v>
      </c>
      <c r="L82" s="147">
        <f t="shared" si="38"/>
        <v>0</v>
      </c>
      <c r="M82" s="148">
        <f t="shared" si="38"/>
        <v>0</v>
      </c>
    </row>
    <row r="83" spans="2:13" ht="12.75">
      <c r="B83" s="149" t="str">
        <f>Expenses!C58</f>
        <v>Other Utilities Paid by the Property (telephone)</v>
      </c>
      <c r="C83" s="150"/>
      <c r="D83" s="151">
        <f>Expenses!D58</f>
        <v>0</v>
      </c>
      <c r="E83" s="151">
        <f t="shared" si="38"/>
        <v>0</v>
      </c>
      <c r="F83" s="151">
        <f t="shared" si="38"/>
        <v>0</v>
      </c>
      <c r="G83" s="151">
        <f t="shared" si="38"/>
        <v>0</v>
      </c>
      <c r="H83" s="151">
        <f t="shared" si="38"/>
        <v>0</v>
      </c>
      <c r="I83" s="151">
        <f t="shared" si="38"/>
        <v>0</v>
      </c>
      <c r="J83" s="151">
        <f t="shared" si="38"/>
        <v>0</v>
      </c>
      <c r="K83" s="151">
        <f t="shared" si="38"/>
        <v>0</v>
      </c>
      <c r="L83" s="151">
        <f t="shared" si="38"/>
        <v>0</v>
      </c>
      <c r="M83" s="152">
        <f t="shared" si="38"/>
        <v>0</v>
      </c>
    </row>
    <row r="84" spans="2:13" ht="12.75">
      <c r="B84" s="156" t="str">
        <f>Expenses!C59</f>
        <v>OTHER OPERATING COSTS</v>
      </c>
      <c r="C84" s="157"/>
      <c r="D84" s="159">
        <f aca="true" t="shared" si="39" ref="D84:M84">SUM(D101:D103)</f>
        <v>0</v>
      </c>
      <c r="E84" s="159">
        <f t="shared" si="39"/>
        <v>0</v>
      </c>
      <c r="F84" s="159">
        <f t="shared" si="39"/>
        <v>0</v>
      </c>
      <c r="G84" s="159">
        <f t="shared" si="39"/>
        <v>0</v>
      </c>
      <c r="H84" s="159">
        <f t="shared" si="39"/>
        <v>0</v>
      </c>
      <c r="I84" s="159">
        <f t="shared" si="39"/>
        <v>0</v>
      </c>
      <c r="J84" s="159">
        <f t="shared" si="39"/>
        <v>0</v>
      </c>
      <c r="K84" s="159">
        <f t="shared" si="39"/>
        <v>0</v>
      </c>
      <c r="L84" s="159">
        <f t="shared" si="39"/>
        <v>0</v>
      </c>
      <c r="M84" s="161">
        <f t="shared" si="39"/>
        <v>0</v>
      </c>
    </row>
    <row r="85" spans="2:13" ht="12.75">
      <c r="B85" s="145" t="str">
        <f>Expenses!C60</f>
        <v>Classroom Equipment</v>
      </c>
      <c r="C85" s="146"/>
      <c r="D85" s="147">
        <f>Expenses!D60</f>
        <v>0</v>
      </c>
      <c r="E85" s="147">
        <f aca="true" t="shared" si="40" ref="E85:M85">D85*(1+$I$6)</f>
        <v>0</v>
      </c>
      <c r="F85" s="147">
        <f t="shared" si="40"/>
        <v>0</v>
      </c>
      <c r="G85" s="147">
        <f t="shared" si="40"/>
        <v>0</v>
      </c>
      <c r="H85" s="147">
        <f t="shared" si="40"/>
        <v>0</v>
      </c>
      <c r="I85" s="147">
        <f t="shared" si="40"/>
        <v>0</v>
      </c>
      <c r="J85" s="147">
        <f t="shared" si="40"/>
        <v>0</v>
      </c>
      <c r="K85" s="147">
        <f t="shared" si="40"/>
        <v>0</v>
      </c>
      <c r="L85" s="147">
        <f t="shared" si="40"/>
        <v>0</v>
      </c>
      <c r="M85" s="148">
        <f t="shared" si="40"/>
        <v>0</v>
      </c>
    </row>
    <row r="86" spans="2:13" ht="12.75">
      <c r="B86" s="145" t="str">
        <f>Expenses!C61</f>
        <v>Classroom Supplies</v>
      </c>
      <c r="C86" s="146"/>
      <c r="D86" s="147">
        <f>Expenses!D61</f>
        <v>0</v>
      </c>
      <c r="E86" s="147">
        <f aca="true" t="shared" si="41" ref="E86:M86">D86*(1+$I$6)</f>
        <v>0</v>
      </c>
      <c r="F86" s="147">
        <f t="shared" si="41"/>
        <v>0</v>
      </c>
      <c r="G86" s="147">
        <f t="shared" si="41"/>
        <v>0</v>
      </c>
      <c r="H86" s="147">
        <f t="shared" si="41"/>
        <v>0</v>
      </c>
      <c r="I86" s="147">
        <f t="shared" si="41"/>
        <v>0</v>
      </c>
      <c r="J86" s="147">
        <f t="shared" si="41"/>
        <v>0</v>
      </c>
      <c r="K86" s="147">
        <f t="shared" si="41"/>
        <v>0</v>
      </c>
      <c r="L86" s="147">
        <f t="shared" si="41"/>
        <v>0</v>
      </c>
      <c r="M86" s="148">
        <f t="shared" si="41"/>
        <v>0</v>
      </c>
    </row>
    <row r="87" spans="2:13" ht="12.75">
      <c r="B87" s="145" t="str">
        <f>Expenses!C62</f>
        <v>Office Equipment and Supplies</v>
      </c>
      <c r="C87" s="146"/>
      <c r="D87" s="147">
        <f>Expenses!D62</f>
        <v>0</v>
      </c>
      <c r="E87" s="147">
        <f aca="true" t="shared" si="42" ref="E87:M87">D87*(1+$I$6)</f>
        <v>0</v>
      </c>
      <c r="F87" s="147">
        <f t="shared" si="42"/>
        <v>0</v>
      </c>
      <c r="G87" s="147">
        <f t="shared" si="42"/>
        <v>0</v>
      </c>
      <c r="H87" s="147">
        <f t="shared" si="42"/>
        <v>0</v>
      </c>
      <c r="I87" s="147">
        <f t="shared" si="42"/>
        <v>0</v>
      </c>
      <c r="J87" s="147">
        <f t="shared" si="42"/>
        <v>0</v>
      </c>
      <c r="K87" s="147">
        <f t="shared" si="42"/>
        <v>0</v>
      </c>
      <c r="L87" s="147">
        <f t="shared" si="42"/>
        <v>0</v>
      </c>
      <c r="M87" s="148">
        <f t="shared" si="42"/>
        <v>0</v>
      </c>
    </row>
    <row r="88" spans="2:13" ht="12.75">
      <c r="B88" s="145" t="str">
        <f>Expenses!C63</f>
        <v>Equipment Rental</v>
      </c>
      <c r="C88" s="146"/>
      <c r="D88" s="147">
        <f>Expenses!D63</f>
        <v>0</v>
      </c>
      <c r="E88" s="147">
        <f aca="true" t="shared" si="43" ref="E88:M88">D88*(1+$I$6)</f>
        <v>0</v>
      </c>
      <c r="F88" s="147">
        <f t="shared" si="43"/>
        <v>0</v>
      </c>
      <c r="G88" s="147">
        <f t="shared" si="43"/>
        <v>0</v>
      </c>
      <c r="H88" s="147">
        <f t="shared" si="43"/>
        <v>0</v>
      </c>
      <c r="I88" s="147">
        <f t="shared" si="43"/>
        <v>0</v>
      </c>
      <c r="J88" s="147">
        <f t="shared" si="43"/>
        <v>0</v>
      </c>
      <c r="K88" s="147">
        <f t="shared" si="43"/>
        <v>0</v>
      </c>
      <c r="L88" s="147">
        <f t="shared" si="43"/>
        <v>0</v>
      </c>
      <c r="M88" s="148">
        <f t="shared" si="43"/>
        <v>0</v>
      </c>
    </row>
    <row r="89" spans="2:13" ht="12.75">
      <c r="B89" s="145" t="str">
        <f>Expenses!C64</f>
        <v>Field Trips</v>
      </c>
      <c r="C89" s="146"/>
      <c r="D89" s="147">
        <f>Expenses!D64</f>
        <v>0</v>
      </c>
      <c r="E89" s="147">
        <f aca="true" t="shared" si="44" ref="E89:M89">D89*(1+$I$6)</f>
        <v>0</v>
      </c>
      <c r="F89" s="147">
        <f t="shared" si="44"/>
        <v>0</v>
      </c>
      <c r="G89" s="147">
        <f t="shared" si="44"/>
        <v>0</v>
      </c>
      <c r="H89" s="147">
        <f t="shared" si="44"/>
        <v>0</v>
      </c>
      <c r="I89" s="147">
        <f t="shared" si="44"/>
        <v>0</v>
      </c>
      <c r="J89" s="147">
        <f t="shared" si="44"/>
        <v>0</v>
      </c>
      <c r="K89" s="147">
        <f t="shared" si="44"/>
        <v>0</v>
      </c>
      <c r="L89" s="147">
        <f t="shared" si="44"/>
        <v>0</v>
      </c>
      <c r="M89" s="148">
        <f t="shared" si="44"/>
        <v>0</v>
      </c>
    </row>
    <row r="90" spans="2:13" ht="12.75">
      <c r="B90" s="145" t="str">
        <f>Expenses!C65</f>
        <v>Advertising/Marketing</v>
      </c>
      <c r="C90" s="146"/>
      <c r="D90" s="147">
        <f>Expenses!D65</f>
        <v>0</v>
      </c>
      <c r="E90" s="147">
        <f aca="true" t="shared" si="45" ref="E90:M90">D90*(1+$I$6)</f>
        <v>0</v>
      </c>
      <c r="F90" s="147">
        <f t="shared" si="45"/>
        <v>0</v>
      </c>
      <c r="G90" s="147">
        <f t="shared" si="45"/>
        <v>0</v>
      </c>
      <c r="H90" s="147">
        <f t="shared" si="45"/>
        <v>0</v>
      </c>
      <c r="I90" s="147">
        <f t="shared" si="45"/>
        <v>0</v>
      </c>
      <c r="J90" s="147">
        <f t="shared" si="45"/>
        <v>0</v>
      </c>
      <c r="K90" s="147">
        <f t="shared" si="45"/>
        <v>0</v>
      </c>
      <c r="L90" s="147">
        <f t="shared" si="45"/>
        <v>0</v>
      </c>
      <c r="M90" s="148">
        <f t="shared" si="45"/>
        <v>0</v>
      </c>
    </row>
    <row r="91" spans="2:13" ht="12.75">
      <c r="B91" s="145" t="str">
        <f>Expenses!C66</f>
        <v>Fundraising (events, materials)</v>
      </c>
      <c r="C91" s="146"/>
      <c r="D91" s="147">
        <f>Expenses!D66</f>
        <v>0</v>
      </c>
      <c r="E91" s="147">
        <f aca="true" t="shared" si="46" ref="E91:M91">D91*(1+$I$6)</f>
        <v>0</v>
      </c>
      <c r="F91" s="147">
        <f t="shared" si="46"/>
        <v>0</v>
      </c>
      <c r="G91" s="147">
        <f t="shared" si="46"/>
        <v>0</v>
      </c>
      <c r="H91" s="147">
        <f t="shared" si="46"/>
        <v>0</v>
      </c>
      <c r="I91" s="147">
        <f t="shared" si="46"/>
        <v>0</v>
      </c>
      <c r="J91" s="147">
        <f t="shared" si="46"/>
        <v>0</v>
      </c>
      <c r="K91" s="147">
        <f t="shared" si="46"/>
        <v>0</v>
      </c>
      <c r="L91" s="147">
        <f t="shared" si="46"/>
        <v>0</v>
      </c>
      <c r="M91" s="148">
        <f t="shared" si="46"/>
        <v>0</v>
      </c>
    </row>
    <row r="92" spans="2:13" ht="12.75">
      <c r="B92" s="145" t="str">
        <f>Expenses!C67</f>
        <v>Transportation (vehicles, buses)</v>
      </c>
      <c r="C92" s="146"/>
      <c r="D92" s="147">
        <f>Expenses!D67</f>
        <v>0</v>
      </c>
      <c r="E92" s="147">
        <f aca="true" t="shared" si="47" ref="E92:M92">D92*(1+$I$6)</f>
        <v>0</v>
      </c>
      <c r="F92" s="147">
        <f t="shared" si="47"/>
        <v>0</v>
      </c>
      <c r="G92" s="147">
        <f t="shared" si="47"/>
        <v>0</v>
      </c>
      <c r="H92" s="147">
        <f t="shared" si="47"/>
        <v>0</v>
      </c>
      <c r="I92" s="147">
        <f t="shared" si="47"/>
        <v>0</v>
      </c>
      <c r="J92" s="147">
        <f t="shared" si="47"/>
        <v>0</v>
      </c>
      <c r="K92" s="147">
        <f t="shared" si="47"/>
        <v>0</v>
      </c>
      <c r="L92" s="147">
        <f t="shared" si="47"/>
        <v>0</v>
      </c>
      <c r="M92" s="148">
        <f t="shared" si="47"/>
        <v>0</v>
      </c>
    </row>
    <row r="93" spans="2:13" ht="12.75">
      <c r="B93" s="145" t="str">
        <f>Expenses!C68</f>
        <v>Food Services (excluding personnel)</v>
      </c>
      <c r="C93" s="146"/>
      <c r="D93" s="147">
        <f>Expenses!D68</f>
        <v>0</v>
      </c>
      <c r="E93" s="147">
        <f aca="true" t="shared" si="48" ref="E93:M93">D93*(1+$I$6)</f>
        <v>0</v>
      </c>
      <c r="F93" s="147">
        <f t="shared" si="48"/>
        <v>0</v>
      </c>
      <c r="G93" s="147">
        <f t="shared" si="48"/>
        <v>0</v>
      </c>
      <c r="H93" s="147">
        <f t="shared" si="48"/>
        <v>0</v>
      </c>
      <c r="I93" s="147">
        <f t="shared" si="48"/>
        <v>0</v>
      </c>
      <c r="J93" s="147">
        <f t="shared" si="48"/>
        <v>0</v>
      </c>
      <c r="K93" s="147">
        <f t="shared" si="48"/>
        <v>0</v>
      </c>
      <c r="L93" s="147">
        <f t="shared" si="48"/>
        <v>0</v>
      </c>
      <c r="M93" s="148">
        <f t="shared" si="48"/>
        <v>0</v>
      </c>
    </row>
    <row r="94" spans="2:13" ht="12.75">
      <c r="B94" s="145" t="str">
        <f>Expenses!C69</f>
        <v>Licensing, dues and fees</v>
      </c>
      <c r="C94" s="146"/>
      <c r="D94" s="147">
        <f>Expenses!D69</f>
        <v>0</v>
      </c>
      <c r="E94" s="147">
        <f aca="true" t="shared" si="49" ref="E94:E101">D94*(1+$I$6)</f>
        <v>0</v>
      </c>
      <c r="F94" s="147">
        <f>E94*(1+$I$6)</f>
        <v>0</v>
      </c>
      <c r="G94" s="147">
        <f>F94*(1+$I$6)</f>
        <v>0</v>
      </c>
      <c r="H94" s="147">
        <f>G94*(1+$I$6)</f>
        <v>0</v>
      </c>
      <c r="I94" s="147">
        <f>H94*(1+$I$6)</f>
        <v>0</v>
      </c>
      <c r="J94" s="147">
        <f>I94*(1+$I$6)</f>
        <v>0</v>
      </c>
      <c r="K94" s="147">
        <f>J94*(1+$I$6)</f>
        <v>0</v>
      </c>
      <c r="L94" s="147">
        <f>K94*(1+$I$6)</f>
        <v>0</v>
      </c>
      <c r="M94" s="148">
        <f>L94*(1+$I$6)</f>
        <v>0</v>
      </c>
    </row>
    <row r="95" spans="2:13" ht="12.75">
      <c r="B95" s="145" t="str">
        <f>Expenses!C70</f>
        <v>Meals, entertainment and travel (for staff)</v>
      </c>
      <c r="C95" s="146"/>
      <c r="D95" s="147">
        <f>Expenses!D70</f>
        <v>0</v>
      </c>
      <c r="E95" s="147">
        <f t="shared" si="49"/>
        <v>0</v>
      </c>
      <c r="F95" s="147">
        <f>E95*(1+$I$6)</f>
        <v>0</v>
      </c>
      <c r="G95" s="147">
        <f>F95*(1+$I$6)</f>
        <v>0</v>
      </c>
      <c r="H95" s="147">
        <f>G95*(1+$I$6)</f>
        <v>0</v>
      </c>
      <c r="I95" s="147">
        <f>H95*(1+$I$6)</f>
        <v>0</v>
      </c>
      <c r="J95" s="147">
        <f>I95*(1+$I$6)</f>
        <v>0</v>
      </c>
      <c r="K95" s="147">
        <f>J95*(1+$I$6)</f>
        <v>0</v>
      </c>
      <c r="L95" s="147">
        <f>K95*(1+$I$6)</f>
        <v>0</v>
      </c>
      <c r="M95" s="148">
        <f>L95*(1+$I$6)</f>
        <v>0</v>
      </c>
    </row>
    <row r="96" spans="2:13" ht="12.75">
      <c r="B96" s="145" t="str">
        <f>Expenses!C71</f>
        <v>Business Property Insurance</v>
      </c>
      <c r="C96" s="146"/>
      <c r="D96" s="147">
        <f>Expenses!D71</f>
        <v>0</v>
      </c>
      <c r="E96" s="147">
        <f t="shared" si="49"/>
        <v>0</v>
      </c>
      <c r="F96" s="147">
        <f>E96*(1+$I$6)</f>
        <v>0</v>
      </c>
      <c r="G96" s="147">
        <f>F96*(1+$I$6)</f>
        <v>0</v>
      </c>
      <c r="H96" s="147">
        <f>G96*(1+$I$6)</f>
        <v>0</v>
      </c>
      <c r="I96" s="147">
        <f>H96*(1+$I$6)</f>
        <v>0</v>
      </c>
      <c r="J96" s="147">
        <f>I96*(1+$I$6)</f>
        <v>0</v>
      </c>
      <c r="K96" s="147">
        <f>J96*(1+$I$6)</f>
        <v>0</v>
      </c>
      <c r="L96" s="147">
        <f>K96*(1+$I$6)</f>
        <v>0</v>
      </c>
      <c r="M96" s="148">
        <f>L96*(1+$I$6)</f>
        <v>0</v>
      </c>
    </row>
    <row r="97" spans="2:13" ht="12.75">
      <c r="B97" s="145" t="str">
        <f>Expenses!C72</f>
        <v>Banking and Payroll processing</v>
      </c>
      <c r="C97" s="146"/>
      <c r="D97" s="147">
        <f>Expenses!D72</f>
        <v>0</v>
      </c>
      <c r="E97" s="147">
        <f t="shared" si="49"/>
        <v>0</v>
      </c>
      <c r="F97" s="147">
        <f>E97*(1+$I$6)</f>
        <v>0</v>
      </c>
      <c r="G97" s="147">
        <f>F97*(1+$I$6)</f>
        <v>0</v>
      </c>
      <c r="H97" s="147">
        <f>G97*(1+$I$6)</f>
        <v>0</v>
      </c>
      <c r="I97" s="147">
        <f>H97*(1+$I$6)</f>
        <v>0</v>
      </c>
      <c r="J97" s="147">
        <f>I97*(1+$I$6)</f>
        <v>0</v>
      </c>
      <c r="K97" s="147">
        <f>J97*(1+$I$6)</f>
        <v>0</v>
      </c>
      <c r="L97" s="147">
        <f>K97*(1+$I$6)</f>
        <v>0</v>
      </c>
      <c r="M97" s="148">
        <f>L97*(1+$I$6)</f>
        <v>0</v>
      </c>
    </row>
    <row r="98" spans="2:13" ht="12.75">
      <c r="B98" s="145" t="str">
        <f>Expenses!C74</f>
        <v>Bad Debt</v>
      </c>
      <c r="C98" s="146"/>
      <c r="D98" s="147">
        <f>Expenses!D74</f>
        <v>0</v>
      </c>
      <c r="E98" s="147">
        <f t="shared" si="49"/>
        <v>0</v>
      </c>
      <c r="F98" s="147">
        <f>E98*(1+$I$6)</f>
        <v>0</v>
      </c>
      <c r="G98" s="147">
        <f>F98*(1+$I$6)</f>
        <v>0</v>
      </c>
      <c r="H98" s="147">
        <f>G98*(1+$I$6)</f>
        <v>0</v>
      </c>
      <c r="I98" s="147">
        <f>H98*(1+$I$6)</f>
        <v>0</v>
      </c>
      <c r="J98" s="147">
        <f>I98*(1+$I$6)</f>
        <v>0</v>
      </c>
      <c r="K98" s="147">
        <f>J98*(1+$I$6)</f>
        <v>0</v>
      </c>
      <c r="L98" s="147">
        <f>K98*(1+$I$6)</f>
        <v>0</v>
      </c>
      <c r="M98" s="148">
        <f>L98*(1+$I$6)</f>
        <v>0</v>
      </c>
    </row>
    <row r="99" spans="2:13" ht="12.75">
      <c r="B99" s="145" t="str">
        <f>Expenses!C75</f>
        <v>Estimated Taxes</v>
      </c>
      <c r="C99" s="146"/>
      <c r="D99" s="147">
        <f>Expenses!D75</f>
        <v>0</v>
      </c>
      <c r="E99" s="147">
        <f t="shared" si="49"/>
        <v>0</v>
      </c>
      <c r="F99" s="147">
        <f aca="true" t="shared" si="50" ref="F99:M100">E99*(1+$I$6)</f>
        <v>0</v>
      </c>
      <c r="G99" s="147">
        <f t="shared" si="50"/>
        <v>0</v>
      </c>
      <c r="H99" s="147">
        <f t="shared" si="50"/>
        <v>0</v>
      </c>
      <c r="I99" s="147">
        <f t="shared" si="50"/>
        <v>0</v>
      </c>
      <c r="J99" s="147">
        <f t="shared" si="50"/>
        <v>0</v>
      </c>
      <c r="K99" s="147">
        <f t="shared" si="50"/>
        <v>0</v>
      </c>
      <c r="L99" s="147">
        <f t="shared" si="50"/>
        <v>0</v>
      </c>
      <c r="M99" s="148">
        <f t="shared" si="50"/>
        <v>0</v>
      </c>
    </row>
    <row r="100" spans="2:13" ht="12.75">
      <c r="B100" s="145" t="str">
        <f>Expenses!C76</f>
        <v>Other Miscellaneous Taxes</v>
      </c>
      <c r="C100" s="146"/>
      <c r="D100" s="147">
        <f>Expenses!D76</f>
        <v>0</v>
      </c>
      <c r="E100" s="147">
        <f t="shared" si="49"/>
        <v>0</v>
      </c>
      <c r="F100" s="147">
        <f t="shared" si="50"/>
        <v>0</v>
      </c>
      <c r="G100" s="147">
        <f t="shared" si="50"/>
        <v>0</v>
      </c>
      <c r="H100" s="147">
        <f t="shared" si="50"/>
        <v>0</v>
      </c>
      <c r="I100" s="147">
        <f t="shared" si="50"/>
        <v>0</v>
      </c>
      <c r="J100" s="147">
        <f t="shared" si="50"/>
        <v>0</v>
      </c>
      <c r="K100" s="147">
        <f t="shared" si="50"/>
        <v>0</v>
      </c>
      <c r="L100" s="147">
        <f t="shared" si="50"/>
        <v>0</v>
      </c>
      <c r="M100" s="148">
        <f t="shared" si="50"/>
        <v>0</v>
      </c>
    </row>
    <row r="101" spans="2:13" ht="12.75">
      <c r="B101" s="145" t="str">
        <f>Expenses!C77</f>
        <v>Other Interest Expense (i.e.credit cards)</v>
      </c>
      <c r="C101" s="146"/>
      <c r="D101" s="147">
        <f>Expenses!D77</f>
        <v>0</v>
      </c>
      <c r="E101" s="147">
        <f t="shared" si="49"/>
        <v>0</v>
      </c>
      <c r="F101" s="147">
        <f aca="true" t="shared" si="51" ref="F101:M101">E101*(1+$I$6)</f>
        <v>0</v>
      </c>
      <c r="G101" s="147">
        <f t="shared" si="51"/>
        <v>0</v>
      </c>
      <c r="H101" s="147">
        <f t="shared" si="51"/>
        <v>0</v>
      </c>
      <c r="I101" s="147">
        <f t="shared" si="51"/>
        <v>0</v>
      </c>
      <c r="J101" s="147">
        <f t="shared" si="51"/>
        <v>0</v>
      </c>
      <c r="K101" s="147">
        <f t="shared" si="51"/>
        <v>0</v>
      </c>
      <c r="L101" s="147">
        <f t="shared" si="51"/>
        <v>0</v>
      </c>
      <c r="M101" s="148">
        <f t="shared" si="51"/>
        <v>0</v>
      </c>
    </row>
    <row r="102" spans="2:13" ht="12.75">
      <c r="B102" s="145" t="str">
        <f>Expenses!C78</f>
        <v>Miscellaneous</v>
      </c>
      <c r="C102" s="146"/>
      <c r="D102" s="147">
        <f>Expenses!D78</f>
        <v>0</v>
      </c>
      <c r="E102" s="147">
        <f aca="true" t="shared" si="52" ref="E102:M103">D102*(1+$I$6)</f>
        <v>0</v>
      </c>
      <c r="F102" s="147">
        <f t="shared" si="52"/>
        <v>0</v>
      </c>
      <c r="G102" s="147">
        <f t="shared" si="52"/>
        <v>0</v>
      </c>
      <c r="H102" s="147">
        <f t="shared" si="52"/>
        <v>0</v>
      </c>
      <c r="I102" s="147">
        <f t="shared" si="52"/>
        <v>0</v>
      </c>
      <c r="J102" s="147">
        <f t="shared" si="52"/>
        <v>0</v>
      </c>
      <c r="K102" s="147">
        <f t="shared" si="52"/>
        <v>0</v>
      </c>
      <c r="L102" s="147">
        <f t="shared" si="52"/>
        <v>0</v>
      </c>
      <c r="M102" s="148">
        <f t="shared" si="52"/>
        <v>0</v>
      </c>
    </row>
    <row r="103" spans="2:13" ht="12.75">
      <c r="B103" s="149" t="str">
        <f>Expenses!C79</f>
        <v>Operating Reserve Expense (rainy day fund)</v>
      </c>
      <c r="C103" s="150"/>
      <c r="D103" s="151">
        <f>Expenses!D79</f>
        <v>0</v>
      </c>
      <c r="E103" s="151">
        <f t="shared" si="52"/>
        <v>0</v>
      </c>
      <c r="F103" s="151">
        <f t="shared" si="52"/>
        <v>0</v>
      </c>
      <c r="G103" s="151">
        <f t="shared" si="52"/>
        <v>0</v>
      </c>
      <c r="H103" s="151">
        <f t="shared" si="52"/>
        <v>0</v>
      </c>
      <c r="I103" s="151">
        <f t="shared" si="52"/>
        <v>0</v>
      </c>
      <c r="J103" s="151">
        <f t="shared" si="52"/>
        <v>0</v>
      </c>
      <c r="K103" s="151">
        <f t="shared" si="52"/>
        <v>0</v>
      </c>
      <c r="L103" s="151">
        <f t="shared" si="52"/>
        <v>0</v>
      </c>
      <c r="M103" s="152">
        <f t="shared" si="52"/>
        <v>0</v>
      </c>
    </row>
    <row r="104" spans="2:13" ht="12.75">
      <c r="B104" s="156" t="str">
        <f>Expenses!C80</f>
        <v>OTHER EXPENSES</v>
      </c>
      <c r="C104" s="157"/>
      <c r="D104" s="167">
        <f aca="true" t="shared" si="53" ref="D104:M104">SUM(D105:D110)</f>
        <v>0</v>
      </c>
      <c r="E104" s="167">
        <f t="shared" si="53"/>
        <v>0</v>
      </c>
      <c r="F104" s="167">
        <f t="shared" si="53"/>
        <v>0</v>
      </c>
      <c r="G104" s="167">
        <f t="shared" si="53"/>
        <v>0</v>
      </c>
      <c r="H104" s="167">
        <f t="shared" si="53"/>
        <v>0</v>
      </c>
      <c r="I104" s="167">
        <f t="shared" si="53"/>
        <v>0</v>
      </c>
      <c r="J104" s="167">
        <f t="shared" si="53"/>
        <v>0</v>
      </c>
      <c r="K104" s="167">
        <f t="shared" si="53"/>
        <v>0</v>
      </c>
      <c r="L104" s="167">
        <f t="shared" si="53"/>
        <v>0</v>
      </c>
      <c r="M104" s="160">
        <f t="shared" si="53"/>
        <v>0</v>
      </c>
    </row>
    <row r="105" spans="2:13" ht="12.75">
      <c r="B105" s="212" t="str">
        <f>Expenses!C81</f>
        <v>Other Operating Expense 1</v>
      </c>
      <c r="C105" s="146"/>
      <c r="D105" s="147">
        <f>Expenses!D81</f>
        <v>0</v>
      </c>
      <c r="E105" s="147">
        <f>D105*(1+$I$6)</f>
        <v>0</v>
      </c>
      <c r="F105" s="147">
        <f aca="true" t="shared" si="54" ref="F105:M105">E105*(1+$I$6)</f>
        <v>0</v>
      </c>
      <c r="G105" s="147">
        <f t="shared" si="54"/>
        <v>0</v>
      </c>
      <c r="H105" s="147">
        <f t="shared" si="54"/>
        <v>0</v>
      </c>
      <c r="I105" s="147">
        <f t="shared" si="54"/>
        <v>0</v>
      </c>
      <c r="J105" s="147">
        <f t="shared" si="54"/>
        <v>0</v>
      </c>
      <c r="K105" s="147">
        <f t="shared" si="54"/>
        <v>0</v>
      </c>
      <c r="L105" s="147">
        <f t="shared" si="54"/>
        <v>0</v>
      </c>
      <c r="M105" s="148">
        <f t="shared" si="54"/>
        <v>0</v>
      </c>
    </row>
    <row r="106" spans="2:13" ht="12.75">
      <c r="B106" s="212" t="str">
        <f>Expenses!C82</f>
        <v>Other Operating Expense 2</v>
      </c>
      <c r="C106" s="146"/>
      <c r="D106" s="147">
        <f>Expenses!D82</f>
        <v>0</v>
      </c>
      <c r="E106" s="147">
        <f aca="true" t="shared" si="55" ref="E106:M110">D106*(1+$I$6)</f>
        <v>0</v>
      </c>
      <c r="F106" s="147">
        <f t="shared" si="55"/>
        <v>0</v>
      </c>
      <c r="G106" s="147">
        <f t="shared" si="55"/>
        <v>0</v>
      </c>
      <c r="H106" s="147">
        <f t="shared" si="55"/>
        <v>0</v>
      </c>
      <c r="I106" s="147">
        <f t="shared" si="55"/>
        <v>0</v>
      </c>
      <c r="J106" s="147">
        <f t="shared" si="55"/>
        <v>0</v>
      </c>
      <c r="K106" s="147">
        <f t="shared" si="55"/>
        <v>0</v>
      </c>
      <c r="L106" s="147">
        <f t="shared" si="55"/>
        <v>0</v>
      </c>
      <c r="M106" s="148">
        <f t="shared" si="55"/>
        <v>0</v>
      </c>
    </row>
    <row r="107" spans="2:13" ht="12.75">
      <c r="B107" s="212" t="str">
        <f>Expenses!C83</f>
        <v>Other Operating Expense 3</v>
      </c>
      <c r="C107" s="146"/>
      <c r="D107" s="147">
        <f>Expenses!D83</f>
        <v>0</v>
      </c>
      <c r="E107" s="147">
        <f t="shared" si="55"/>
        <v>0</v>
      </c>
      <c r="F107" s="147">
        <f t="shared" si="55"/>
        <v>0</v>
      </c>
      <c r="G107" s="147">
        <f t="shared" si="55"/>
        <v>0</v>
      </c>
      <c r="H107" s="147">
        <f t="shared" si="55"/>
        <v>0</v>
      </c>
      <c r="I107" s="147">
        <f t="shared" si="55"/>
        <v>0</v>
      </c>
      <c r="J107" s="147">
        <f t="shared" si="55"/>
        <v>0</v>
      </c>
      <c r="K107" s="147">
        <f t="shared" si="55"/>
        <v>0</v>
      </c>
      <c r="L107" s="147">
        <f t="shared" si="55"/>
        <v>0</v>
      </c>
      <c r="M107" s="148">
        <f t="shared" si="55"/>
        <v>0</v>
      </c>
    </row>
    <row r="108" spans="2:13" ht="12.75">
      <c r="B108" s="212" t="str">
        <f>Expenses!C84</f>
        <v>Other Operating Expense 4</v>
      </c>
      <c r="C108" s="146"/>
      <c r="D108" s="147">
        <f>Expenses!D84</f>
        <v>0</v>
      </c>
      <c r="E108" s="147">
        <f t="shared" si="55"/>
        <v>0</v>
      </c>
      <c r="F108" s="147">
        <f t="shared" si="55"/>
        <v>0</v>
      </c>
      <c r="G108" s="147">
        <f t="shared" si="55"/>
        <v>0</v>
      </c>
      <c r="H108" s="147">
        <f t="shared" si="55"/>
        <v>0</v>
      </c>
      <c r="I108" s="147">
        <f t="shared" si="55"/>
        <v>0</v>
      </c>
      <c r="J108" s="147">
        <f t="shared" si="55"/>
        <v>0</v>
      </c>
      <c r="K108" s="147">
        <f t="shared" si="55"/>
        <v>0</v>
      </c>
      <c r="L108" s="147">
        <f t="shared" si="55"/>
        <v>0</v>
      </c>
      <c r="M108" s="148">
        <f t="shared" si="55"/>
        <v>0</v>
      </c>
    </row>
    <row r="109" spans="2:13" ht="12.75">
      <c r="B109" s="212" t="str">
        <f>Expenses!C85</f>
        <v>Other Operating Expense 5</v>
      </c>
      <c r="C109" s="146"/>
      <c r="D109" s="147">
        <f>Expenses!D85</f>
        <v>0</v>
      </c>
      <c r="E109" s="147">
        <f t="shared" si="55"/>
        <v>0</v>
      </c>
      <c r="F109" s="147">
        <f t="shared" si="55"/>
        <v>0</v>
      </c>
      <c r="G109" s="147">
        <f t="shared" si="55"/>
        <v>0</v>
      </c>
      <c r="H109" s="147">
        <f t="shared" si="55"/>
        <v>0</v>
      </c>
      <c r="I109" s="147">
        <f t="shared" si="55"/>
        <v>0</v>
      </c>
      <c r="J109" s="147">
        <f t="shared" si="55"/>
        <v>0</v>
      </c>
      <c r="K109" s="147">
        <f t="shared" si="55"/>
        <v>0</v>
      </c>
      <c r="L109" s="147">
        <f t="shared" si="55"/>
        <v>0</v>
      </c>
      <c r="M109" s="148">
        <f t="shared" si="55"/>
        <v>0</v>
      </c>
    </row>
    <row r="110" spans="2:13" ht="12.75">
      <c r="B110" s="213" t="str">
        <f>Expenses!C86</f>
        <v>Other Operating Expense 6</v>
      </c>
      <c r="C110" s="150"/>
      <c r="D110" s="151">
        <f>Expenses!D86</f>
        <v>0</v>
      </c>
      <c r="E110" s="151">
        <f t="shared" si="55"/>
        <v>0</v>
      </c>
      <c r="F110" s="151">
        <f t="shared" si="55"/>
        <v>0</v>
      </c>
      <c r="G110" s="151">
        <f t="shared" si="55"/>
        <v>0</v>
      </c>
      <c r="H110" s="151">
        <f t="shared" si="55"/>
        <v>0</v>
      </c>
      <c r="I110" s="151">
        <f t="shared" si="55"/>
        <v>0</v>
      </c>
      <c r="J110" s="151">
        <f t="shared" si="55"/>
        <v>0</v>
      </c>
      <c r="K110" s="151">
        <f t="shared" si="55"/>
        <v>0</v>
      </c>
      <c r="L110" s="151">
        <f t="shared" si="55"/>
        <v>0</v>
      </c>
      <c r="M110" s="152">
        <f t="shared" si="55"/>
        <v>0</v>
      </c>
    </row>
    <row r="111" spans="2:13" ht="13.5" thickBot="1">
      <c r="B111" s="168" t="str">
        <f>Expenses!C92</f>
        <v>EXTRAORDINARY EXPENSES</v>
      </c>
      <c r="C111" s="169"/>
      <c r="D111" s="170">
        <f>Expenses!D93</f>
        <v>0</v>
      </c>
      <c r="E111" s="170">
        <f>Expenses!D94</f>
        <v>0</v>
      </c>
      <c r="F111" s="170">
        <f>Expenses!D95</f>
        <v>0</v>
      </c>
      <c r="G111" s="170">
        <f>Expenses!D96</f>
        <v>0</v>
      </c>
      <c r="H111" s="170">
        <f>Expenses!D97</f>
        <v>0</v>
      </c>
      <c r="I111" s="170">
        <f>Expenses!D98</f>
        <v>0</v>
      </c>
      <c r="J111" s="170">
        <f>Expenses!D99</f>
        <v>0</v>
      </c>
      <c r="K111" s="170">
        <f>Expenses!D100</f>
        <v>0</v>
      </c>
      <c r="L111" s="170">
        <f>Expenses!D101</f>
        <v>0</v>
      </c>
      <c r="M111" s="171">
        <f>Expenses!D102</f>
        <v>0</v>
      </c>
    </row>
    <row r="112" spans="2:14" ht="13.5" thickTop="1">
      <c r="B112" s="76" t="s">
        <v>177</v>
      </c>
      <c r="C112" s="77"/>
      <c r="D112" s="85">
        <f aca="true" t="shared" si="56" ref="D112:M112">D36+D52+D79+D84+D104+D111</f>
        <v>0</v>
      </c>
      <c r="E112" s="85">
        <f t="shared" si="56"/>
        <v>0</v>
      </c>
      <c r="F112" s="85">
        <f t="shared" si="56"/>
        <v>0</v>
      </c>
      <c r="G112" s="85">
        <f t="shared" si="56"/>
        <v>0</v>
      </c>
      <c r="H112" s="85">
        <f t="shared" si="56"/>
        <v>0</v>
      </c>
      <c r="I112" s="85">
        <f t="shared" si="56"/>
        <v>0</v>
      </c>
      <c r="J112" s="85">
        <f t="shared" si="56"/>
        <v>0</v>
      </c>
      <c r="K112" s="85">
        <f t="shared" si="56"/>
        <v>0</v>
      </c>
      <c r="L112" s="85">
        <f t="shared" si="56"/>
        <v>0</v>
      </c>
      <c r="M112" s="85">
        <f t="shared" si="56"/>
        <v>0</v>
      </c>
      <c r="N112" s="166"/>
    </row>
    <row r="113" spans="1:25" s="163" customFormat="1" ht="13.5" thickBot="1">
      <c r="A113" s="162"/>
      <c r="B113" s="158"/>
      <c r="C113" s="158"/>
      <c r="D113" s="164"/>
      <c r="E113" s="164"/>
      <c r="F113" s="164"/>
      <c r="G113" s="164"/>
      <c r="H113" s="164"/>
      <c r="I113" s="164"/>
      <c r="J113" s="164"/>
      <c r="K113" s="164"/>
      <c r="L113" s="164"/>
      <c r="M113" s="164"/>
      <c r="N113" s="162"/>
      <c r="O113" s="162"/>
      <c r="P113" s="162"/>
      <c r="Q113" s="162"/>
      <c r="R113" s="162"/>
      <c r="S113" s="162"/>
      <c r="T113" s="162"/>
      <c r="U113" s="162"/>
      <c r="V113" s="162"/>
      <c r="W113" s="162"/>
      <c r="X113" s="162"/>
      <c r="Y113" s="162"/>
    </row>
    <row r="114" spans="2:14" ht="13.5" thickBot="1">
      <c r="B114" s="87" t="s">
        <v>178</v>
      </c>
      <c r="C114" s="136"/>
      <c r="D114" s="165">
        <f aca="true" t="shared" si="57" ref="D114:M114">D33-D112</f>
        <v>0</v>
      </c>
      <c r="E114" s="165">
        <f t="shared" si="57"/>
        <v>0</v>
      </c>
      <c r="F114" s="165">
        <f t="shared" si="57"/>
        <v>0</v>
      </c>
      <c r="G114" s="165">
        <f t="shared" si="57"/>
        <v>0</v>
      </c>
      <c r="H114" s="165">
        <f t="shared" si="57"/>
        <v>0</v>
      </c>
      <c r="I114" s="165">
        <f t="shared" si="57"/>
        <v>0</v>
      </c>
      <c r="J114" s="165">
        <f t="shared" si="57"/>
        <v>0</v>
      </c>
      <c r="K114" s="165">
        <f t="shared" si="57"/>
        <v>0</v>
      </c>
      <c r="L114" s="165">
        <f t="shared" si="57"/>
        <v>0</v>
      </c>
      <c r="M114" s="165">
        <f t="shared" si="57"/>
        <v>0</v>
      </c>
      <c r="N114" s="166"/>
    </row>
    <row r="115" spans="2:13" ht="12.75">
      <c r="B115" s="67"/>
      <c r="C115" s="67"/>
      <c r="D115" s="80"/>
      <c r="E115" s="64"/>
      <c r="F115" s="64"/>
      <c r="G115" s="64"/>
      <c r="H115" s="64"/>
      <c r="I115" s="64"/>
      <c r="J115" s="64"/>
      <c r="K115" s="64"/>
      <c r="L115" s="64"/>
      <c r="M115" s="63"/>
    </row>
    <row r="116" spans="2:13" ht="12.75">
      <c r="B116" s="66" t="s">
        <v>179</v>
      </c>
      <c r="C116" s="99"/>
      <c r="D116" s="143" t="s">
        <v>195</v>
      </c>
      <c r="E116" s="101"/>
      <c r="F116" s="101"/>
      <c r="G116" s="101"/>
      <c r="H116" s="101"/>
      <c r="I116" s="100"/>
      <c r="J116" s="64"/>
      <c r="K116" s="64"/>
      <c r="L116" s="64"/>
      <c r="M116" s="63"/>
    </row>
    <row r="117" spans="2:14" ht="13.5" thickBot="1">
      <c r="B117" s="128" t="str">
        <f>'Proforma Summary'!B27</f>
        <v>Loan 1 or First Mortgage</v>
      </c>
      <c r="C117" s="129"/>
      <c r="D117" s="130">
        <f>'Proforma Summary'!D27</f>
        <v>0</v>
      </c>
      <c r="E117" s="130">
        <f>'Proforma Summary'!E27</f>
        <v>0</v>
      </c>
      <c r="F117" s="130">
        <f>'Proforma Summary'!F27</f>
        <v>0</v>
      </c>
      <c r="G117" s="130">
        <f>'Proforma Summary'!G27</f>
        <v>0</v>
      </c>
      <c r="H117" s="130">
        <f>'Proforma Summary'!H27</f>
        <v>0</v>
      </c>
      <c r="I117" s="130">
        <f>'Proforma Summary'!I27</f>
        <v>0</v>
      </c>
      <c r="J117" s="130">
        <f>'Proforma Summary'!J27</f>
        <v>0</v>
      </c>
      <c r="K117" s="130">
        <f>'Proforma Summary'!K27</f>
        <v>0</v>
      </c>
      <c r="L117" s="130">
        <f>'Proforma Summary'!L27</f>
        <v>0</v>
      </c>
      <c r="M117" s="130">
        <f>'Proforma Summary'!M27</f>
        <v>0</v>
      </c>
      <c r="N117" s="166"/>
    </row>
    <row r="118" spans="2:13" ht="13.5" thickBot="1">
      <c r="B118" s="87" t="s">
        <v>181</v>
      </c>
      <c r="C118" s="88"/>
      <c r="D118" s="102" t="e">
        <f>D114/D117</f>
        <v>#DIV/0!</v>
      </c>
      <c r="E118" s="102" t="e">
        <f>E114/E117</f>
        <v>#DIV/0!</v>
      </c>
      <c r="F118" s="102" t="e">
        <f aca="true" t="shared" si="58" ref="F118:M118">F114/F117</f>
        <v>#DIV/0!</v>
      </c>
      <c r="G118" s="102" t="e">
        <f t="shared" si="58"/>
        <v>#DIV/0!</v>
      </c>
      <c r="H118" s="102" t="e">
        <f t="shared" si="58"/>
        <v>#DIV/0!</v>
      </c>
      <c r="I118" s="102" t="e">
        <f t="shared" si="58"/>
        <v>#DIV/0!</v>
      </c>
      <c r="J118" s="102" t="e">
        <f t="shared" si="58"/>
        <v>#DIV/0!</v>
      </c>
      <c r="K118" s="102" t="e">
        <f t="shared" si="58"/>
        <v>#DIV/0!</v>
      </c>
      <c r="L118" s="102" t="e">
        <f t="shared" si="58"/>
        <v>#DIV/0!</v>
      </c>
      <c r="M118" s="103" t="e">
        <f t="shared" si="58"/>
        <v>#DIV/0!</v>
      </c>
    </row>
    <row r="119" spans="1:25" s="180" customFormat="1" ht="12.75">
      <c r="A119" s="17"/>
      <c r="B119" s="177"/>
      <c r="C119" s="178"/>
      <c r="D119" s="179"/>
      <c r="E119" s="179"/>
      <c r="F119" s="179"/>
      <c r="G119" s="179"/>
      <c r="H119" s="179"/>
      <c r="I119" s="179"/>
      <c r="J119" s="179"/>
      <c r="K119" s="179"/>
      <c r="L119" s="179"/>
      <c r="M119" s="179"/>
      <c r="N119" s="17"/>
      <c r="O119" s="17"/>
      <c r="P119" s="17"/>
      <c r="Q119" s="17"/>
      <c r="R119" s="17"/>
      <c r="S119" s="17"/>
      <c r="T119" s="17"/>
      <c r="U119" s="17"/>
      <c r="V119" s="17"/>
      <c r="W119" s="17"/>
      <c r="X119" s="17"/>
      <c r="Y119" s="17"/>
    </row>
    <row r="120" spans="1:25" s="186" customFormat="1" ht="12.75">
      <c r="A120" s="181"/>
      <c r="B120" s="198" t="s">
        <v>182</v>
      </c>
      <c r="C120" s="199"/>
      <c r="D120" s="200"/>
      <c r="E120" s="200"/>
      <c r="F120" s="200"/>
      <c r="G120" s="200"/>
      <c r="H120" s="200"/>
      <c r="I120" s="200"/>
      <c r="J120" s="200"/>
      <c r="K120" s="200"/>
      <c r="L120" s="200"/>
      <c r="M120" s="200"/>
      <c r="N120" s="181"/>
      <c r="O120" s="181"/>
      <c r="P120" s="181"/>
      <c r="Q120" s="181"/>
      <c r="R120" s="181"/>
      <c r="S120" s="181"/>
      <c r="T120" s="181"/>
      <c r="U120" s="181"/>
      <c r="V120" s="181"/>
      <c r="W120" s="181"/>
      <c r="X120" s="181"/>
      <c r="Y120" s="181"/>
    </row>
    <row r="121" spans="1:25" s="186" customFormat="1" ht="12.75">
      <c r="A121" s="181"/>
      <c r="B121" s="182" t="s">
        <v>183</v>
      </c>
      <c r="C121" s="183"/>
      <c r="D121" s="167">
        <f>'Proforma Summary'!D31</f>
        <v>0</v>
      </c>
      <c r="E121" s="167">
        <f>'Proforma Summary'!E31</f>
        <v>0</v>
      </c>
      <c r="F121" s="167">
        <f>'Proforma Summary'!F31</f>
        <v>0</v>
      </c>
      <c r="G121" s="167">
        <f>'Proforma Summary'!G31</f>
        <v>0</v>
      </c>
      <c r="H121" s="167">
        <f>'Proforma Summary'!H31</f>
        <v>0</v>
      </c>
      <c r="I121" s="167">
        <f>'Proforma Summary'!I31</f>
        <v>0</v>
      </c>
      <c r="J121" s="167">
        <f>'Proforma Summary'!J31</f>
        <v>0</v>
      </c>
      <c r="K121" s="167">
        <f>'Proforma Summary'!K31</f>
        <v>0</v>
      </c>
      <c r="L121" s="167">
        <f>'Proforma Summary'!L31</f>
        <v>0</v>
      </c>
      <c r="M121" s="167">
        <f>'Proforma Summary'!M31</f>
        <v>0</v>
      </c>
      <c r="N121" s="214"/>
      <c r="O121" s="181"/>
      <c r="P121" s="181"/>
      <c r="Q121" s="181"/>
      <c r="R121" s="181"/>
      <c r="S121" s="181"/>
      <c r="T121" s="181"/>
      <c r="U121" s="181"/>
      <c r="V121" s="181"/>
      <c r="W121" s="181"/>
      <c r="X121" s="181"/>
      <c r="Y121" s="181"/>
    </row>
    <row r="122" spans="2:14" s="292" customFormat="1" ht="12.75">
      <c r="B122" s="293" t="str">
        <f>Debt!B25</f>
        <v>Other Loans</v>
      </c>
      <c r="C122" s="294"/>
      <c r="D122" s="167">
        <f>'Proforma Summary'!D32</f>
        <v>0</v>
      </c>
      <c r="E122" s="167">
        <f>'Proforma Summary'!E32</f>
        <v>0</v>
      </c>
      <c r="F122" s="167">
        <f>'Proforma Summary'!F32</f>
        <v>0</v>
      </c>
      <c r="G122" s="167">
        <f>'Proforma Summary'!G32</f>
        <v>0</v>
      </c>
      <c r="H122" s="167">
        <f>'Proforma Summary'!H32</f>
        <v>0</v>
      </c>
      <c r="I122" s="167">
        <f>'Proforma Summary'!I32</f>
        <v>0</v>
      </c>
      <c r="J122" s="167">
        <f>'Proforma Summary'!J32</f>
        <v>0</v>
      </c>
      <c r="K122" s="167">
        <f>'Proforma Summary'!K32</f>
        <v>0</v>
      </c>
      <c r="L122" s="167">
        <f>'Proforma Summary'!L32</f>
        <v>0</v>
      </c>
      <c r="M122" s="167">
        <f>'Proforma Summary'!M32</f>
        <v>0</v>
      </c>
      <c r="N122" s="295"/>
    </row>
    <row r="123" spans="1:25" s="193" customFormat="1" ht="13.5" thickBot="1">
      <c r="A123" s="189"/>
      <c r="B123" s="190" t="s">
        <v>184</v>
      </c>
      <c r="C123" s="191"/>
      <c r="D123" s="192">
        <f aca="true" t="shared" si="59" ref="D123:M123">D117+D121+D122</f>
        <v>0</v>
      </c>
      <c r="E123" s="192">
        <f t="shared" si="59"/>
        <v>0</v>
      </c>
      <c r="F123" s="192">
        <f t="shared" si="59"/>
        <v>0</v>
      </c>
      <c r="G123" s="192">
        <f t="shared" si="59"/>
        <v>0</v>
      </c>
      <c r="H123" s="192">
        <f t="shared" si="59"/>
        <v>0</v>
      </c>
      <c r="I123" s="192">
        <f t="shared" si="59"/>
        <v>0</v>
      </c>
      <c r="J123" s="192">
        <f t="shared" si="59"/>
        <v>0</v>
      </c>
      <c r="K123" s="192">
        <f t="shared" si="59"/>
        <v>0</v>
      </c>
      <c r="L123" s="192">
        <f t="shared" si="59"/>
        <v>0</v>
      </c>
      <c r="M123" s="192">
        <f t="shared" si="59"/>
        <v>0</v>
      </c>
      <c r="N123" s="215"/>
      <c r="O123" s="189"/>
      <c r="P123" s="189"/>
      <c r="Q123" s="189"/>
      <c r="R123" s="189"/>
      <c r="S123" s="189"/>
      <c r="T123" s="189"/>
      <c r="U123" s="189"/>
      <c r="V123" s="189"/>
      <c r="W123" s="189"/>
      <c r="X123" s="189"/>
      <c r="Y123" s="189"/>
    </row>
    <row r="124" spans="1:25" s="186" customFormat="1" ht="13.5" thickBot="1">
      <c r="A124" s="181"/>
      <c r="B124" s="194" t="s">
        <v>185</v>
      </c>
      <c r="C124" s="195"/>
      <c r="D124" s="196" t="e">
        <f aca="true" t="shared" si="60" ref="D124:M124">D114/D123</f>
        <v>#DIV/0!</v>
      </c>
      <c r="E124" s="196" t="e">
        <f t="shared" si="60"/>
        <v>#DIV/0!</v>
      </c>
      <c r="F124" s="196" t="e">
        <f t="shared" si="60"/>
        <v>#DIV/0!</v>
      </c>
      <c r="G124" s="196" t="e">
        <f t="shared" si="60"/>
        <v>#DIV/0!</v>
      </c>
      <c r="H124" s="196" t="e">
        <f t="shared" si="60"/>
        <v>#DIV/0!</v>
      </c>
      <c r="I124" s="196" t="e">
        <f t="shared" si="60"/>
        <v>#DIV/0!</v>
      </c>
      <c r="J124" s="196" t="e">
        <f t="shared" si="60"/>
        <v>#DIV/0!</v>
      </c>
      <c r="K124" s="196" t="e">
        <f t="shared" si="60"/>
        <v>#DIV/0!</v>
      </c>
      <c r="L124" s="196" t="e">
        <f t="shared" si="60"/>
        <v>#DIV/0!</v>
      </c>
      <c r="M124" s="197" t="e">
        <f t="shared" si="60"/>
        <v>#DIV/0!</v>
      </c>
      <c r="N124" s="181"/>
      <c r="O124" s="181"/>
      <c r="P124" s="181"/>
      <c r="Q124" s="181"/>
      <c r="R124" s="181"/>
      <c r="S124" s="181"/>
      <c r="T124" s="181"/>
      <c r="U124" s="181"/>
      <c r="V124" s="181"/>
      <c r="W124" s="181"/>
      <c r="X124" s="181"/>
      <c r="Y124" s="181"/>
    </row>
    <row r="125" spans="2:13" ht="12.75">
      <c r="B125" s="67"/>
      <c r="C125" s="67"/>
      <c r="D125" s="81"/>
      <c r="E125" s="81"/>
      <c r="F125" s="81"/>
      <c r="G125" s="81"/>
      <c r="H125" s="81"/>
      <c r="I125" s="81"/>
      <c r="J125" s="81"/>
      <c r="K125" s="81"/>
      <c r="L125" s="81"/>
      <c r="M125" s="127"/>
    </row>
    <row r="126" spans="1:25" s="186" customFormat="1" ht="12.75">
      <c r="A126" s="181"/>
      <c r="B126" s="201" t="s">
        <v>186</v>
      </c>
      <c r="C126" s="201"/>
      <c r="D126" s="202"/>
      <c r="E126" s="203"/>
      <c r="F126" s="203"/>
      <c r="G126" s="203"/>
      <c r="H126" s="203"/>
      <c r="I126" s="203"/>
      <c r="J126" s="203"/>
      <c r="K126" s="203"/>
      <c r="L126" s="203"/>
      <c r="M126" s="204"/>
      <c r="N126" s="181"/>
      <c r="O126" s="181"/>
      <c r="P126" s="181"/>
      <c r="Q126" s="181"/>
      <c r="R126" s="181"/>
      <c r="S126" s="181"/>
      <c r="T126" s="181"/>
      <c r="U126" s="181"/>
      <c r="V126" s="181"/>
      <c r="W126" s="181"/>
      <c r="X126" s="181"/>
      <c r="Y126" s="181"/>
    </row>
    <row r="127" spans="1:25" s="186" customFormat="1" ht="12.75">
      <c r="A127" s="181"/>
      <c r="B127" s="190" t="s">
        <v>187</v>
      </c>
      <c r="C127" s="190"/>
      <c r="D127" s="205">
        <f aca="true" t="shared" si="61" ref="D127:M127">D114-D123</f>
        <v>0</v>
      </c>
      <c r="E127" s="205">
        <f t="shared" si="61"/>
        <v>0</v>
      </c>
      <c r="F127" s="205">
        <f t="shared" si="61"/>
        <v>0</v>
      </c>
      <c r="G127" s="205">
        <f t="shared" si="61"/>
        <v>0</v>
      </c>
      <c r="H127" s="205">
        <f t="shared" si="61"/>
        <v>0</v>
      </c>
      <c r="I127" s="205">
        <f t="shared" si="61"/>
        <v>0</v>
      </c>
      <c r="J127" s="205">
        <f t="shared" si="61"/>
        <v>0</v>
      </c>
      <c r="K127" s="205">
        <f t="shared" si="61"/>
        <v>0</v>
      </c>
      <c r="L127" s="205">
        <f t="shared" si="61"/>
        <v>0</v>
      </c>
      <c r="M127" s="205">
        <f t="shared" si="61"/>
        <v>0</v>
      </c>
      <c r="N127" s="181"/>
      <c r="O127" s="181"/>
      <c r="P127" s="181"/>
      <c r="Q127" s="181"/>
      <c r="R127" s="181"/>
      <c r="S127" s="181"/>
      <c r="T127" s="181"/>
      <c r="U127" s="181"/>
      <c r="V127" s="181"/>
      <c r="W127" s="181"/>
      <c r="X127" s="181"/>
      <c r="Y127" s="181"/>
    </row>
    <row r="128" spans="1:25" s="186" customFormat="1" ht="12.75">
      <c r="A128" s="181"/>
      <c r="B128" s="206"/>
      <c r="C128" s="206"/>
      <c r="D128" s="207"/>
      <c r="E128" s="207"/>
      <c r="F128" s="207"/>
      <c r="G128" s="207"/>
      <c r="H128" s="207"/>
      <c r="I128" s="207"/>
      <c r="J128" s="207"/>
      <c r="K128" s="207"/>
      <c r="L128" s="207"/>
      <c r="M128" s="207"/>
      <c r="N128" s="181"/>
      <c r="O128" s="181"/>
      <c r="P128" s="181"/>
      <c r="Q128" s="181"/>
      <c r="R128" s="181"/>
      <c r="S128" s="181"/>
      <c r="T128" s="181"/>
      <c r="U128" s="181"/>
      <c r="V128" s="181"/>
      <c r="W128" s="181"/>
      <c r="X128" s="181"/>
      <c r="Y128" s="181"/>
    </row>
    <row r="129" spans="2:13" ht="12.75">
      <c r="B129" s="13"/>
      <c r="C129" s="13"/>
      <c r="D129" s="14"/>
      <c r="E129" s="14"/>
      <c r="F129" s="14"/>
      <c r="G129" s="14"/>
      <c r="H129" s="14"/>
      <c r="I129" s="14"/>
      <c r="J129" s="14"/>
      <c r="K129" s="14"/>
      <c r="L129" s="14"/>
      <c r="M129" s="14"/>
    </row>
    <row r="130" spans="2:13" ht="12.75">
      <c r="B130" s="13"/>
      <c r="C130" s="13"/>
      <c r="D130" s="14"/>
      <c r="E130" s="14"/>
      <c r="F130" s="14"/>
      <c r="G130" s="14"/>
      <c r="H130" s="14"/>
      <c r="I130" s="14"/>
      <c r="J130" s="14"/>
      <c r="K130" s="14"/>
      <c r="L130" s="14"/>
      <c r="M130" s="14"/>
    </row>
    <row r="131" spans="2:13" ht="12.75">
      <c r="B131" s="13"/>
      <c r="C131" s="13"/>
      <c r="D131" s="14"/>
      <c r="E131" s="14"/>
      <c r="F131" s="14"/>
      <c r="G131" s="14"/>
      <c r="H131" s="14"/>
      <c r="I131" s="14"/>
      <c r="J131" s="14"/>
      <c r="K131" s="14"/>
      <c r="L131" s="14"/>
      <c r="M131" s="14"/>
    </row>
    <row r="132" spans="2:13" ht="12.75">
      <c r="B132" s="13"/>
      <c r="C132" s="13"/>
      <c r="D132" s="14"/>
      <c r="E132" s="14"/>
      <c r="F132" s="14"/>
      <c r="G132" s="14"/>
      <c r="H132" s="14"/>
      <c r="I132" s="14"/>
      <c r="J132" s="14"/>
      <c r="K132" s="14"/>
      <c r="L132" s="14"/>
      <c r="M132" s="14"/>
    </row>
    <row r="133" spans="2:13" ht="12.75">
      <c r="B133" s="13"/>
      <c r="C133" s="13"/>
      <c r="D133" s="14"/>
      <c r="E133" s="14"/>
      <c r="F133" s="14"/>
      <c r="G133" s="14"/>
      <c r="H133" s="14"/>
      <c r="I133" s="14"/>
      <c r="J133" s="14"/>
      <c r="K133" s="14"/>
      <c r="L133" s="14"/>
      <c r="M133" s="14"/>
    </row>
    <row r="134" spans="2:13" ht="12.75">
      <c r="B134" s="13"/>
      <c r="C134" s="13"/>
      <c r="D134" s="14"/>
      <c r="E134" s="14"/>
      <c r="F134" s="14"/>
      <c r="G134" s="14"/>
      <c r="H134" s="14"/>
      <c r="I134" s="14"/>
      <c r="J134" s="14"/>
      <c r="K134" s="14"/>
      <c r="L134" s="14"/>
      <c r="M134" s="14"/>
    </row>
    <row r="135" spans="2:13" ht="12.75">
      <c r="B135" s="13"/>
      <c r="C135" s="13"/>
      <c r="D135" s="14"/>
      <c r="E135" s="14"/>
      <c r="F135" s="14"/>
      <c r="G135" s="14"/>
      <c r="H135" s="14"/>
      <c r="I135" s="14"/>
      <c r="J135" s="14"/>
      <c r="K135" s="14"/>
      <c r="L135" s="14"/>
      <c r="M135" s="14"/>
    </row>
    <row r="136" spans="2:13" ht="12.75">
      <c r="B136" s="13"/>
      <c r="C136" s="13"/>
      <c r="D136" s="14"/>
      <c r="E136" s="14"/>
      <c r="F136" s="14"/>
      <c r="G136" s="14"/>
      <c r="H136" s="14"/>
      <c r="I136" s="14"/>
      <c r="J136" s="14"/>
      <c r="K136" s="14"/>
      <c r="L136" s="14"/>
      <c r="M136" s="14"/>
    </row>
    <row r="137" spans="2:13" ht="12.75">
      <c r="B137" s="13"/>
      <c r="C137" s="13"/>
      <c r="D137" s="14"/>
      <c r="E137" s="14"/>
      <c r="F137" s="14"/>
      <c r="G137" s="14"/>
      <c r="H137" s="14"/>
      <c r="I137" s="14"/>
      <c r="J137" s="14"/>
      <c r="K137" s="14"/>
      <c r="L137" s="14"/>
      <c r="M137" s="14"/>
    </row>
    <row r="138" spans="2:13" ht="12.75">
      <c r="B138" s="13"/>
      <c r="C138" s="13"/>
      <c r="D138" s="14"/>
      <c r="E138" s="14"/>
      <c r="F138" s="14"/>
      <c r="G138" s="14"/>
      <c r="H138" s="14"/>
      <c r="I138" s="14"/>
      <c r="J138" s="14"/>
      <c r="K138" s="14"/>
      <c r="L138" s="14"/>
      <c r="M138" s="14"/>
    </row>
    <row r="139" spans="2:13" ht="12.75">
      <c r="B139" s="13"/>
      <c r="C139" s="13"/>
      <c r="D139" s="14"/>
      <c r="E139" s="14"/>
      <c r="F139" s="14"/>
      <c r="G139" s="14"/>
      <c r="H139" s="14"/>
      <c r="I139" s="14"/>
      <c r="J139" s="14"/>
      <c r="K139" s="14"/>
      <c r="L139" s="14"/>
      <c r="M139" s="14"/>
    </row>
    <row r="140" spans="2:13" ht="12.75">
      <c r="B140" s="13"/>
      <c r="C140" s="13"/>
      <c r="D140" s="14"/>
      <c r="E140" s="14"/>
      <c r="F140" s="14"/>
      <c r="G140" s="14"/>
      <c r="H140" s="14"/>
      <c r="I140" s="14"/>
      <c r="J140" s="14"/>
      <c r="K140" s="14"/>
      <c r="L140" s="14"/>
      <c r="M140" s="14"/>
    </row>
    <row r="141" spans="2:13" ht="12.75">
      <c r="B141" s="13"/>
      <c r="C141" s="13"/>
      <c r="D141" s="14"/>
      <c r="E141" s="14"/>
      <c r="F141" s="14"/>
      <c r="G141" s="14"/>
      <c r="H141" s="14"/>
      <c r="I141" s="14"/>
      <c r="J141" s="14"/>
      <c r="K141" s="14"/>
      <c r="L141" s="14"/>
      <c r="M141" s="14"/>
    </row>
    <row r="142" spans="2:13" ht="12.75">
      <c r="B142" s="13"/>
      <c r="C142" s="13"/>
      <c r="D142" s="14"/>
      <c r="E142" s="14"/>
      <c r="F142" s="14"/>
      <c r="G142" s="14"/>
      <c r="H142" s="14"/>
      <c r="I142" s="14"/>
      <c r="J142" s="14"/>
      <c r="K142" s="14"/>
      <c r="L142" s="14"/>
      <c r="M142" s="14"/>
    </row>
    <row r="143" spans="2:13" ht="12.75">
      <c r="B143" s="13"/>
      <c r="C143" s="13"/>
      <c r="D143" s="14"/>
      <c r="E143" s="14"/>
      <c r="F143" s="14"/>
      <c r="G143" s="14"/>
      <c r="H143" s="14"/>
      <c r="I143" s="14"/>
      <c r="J143" s="14"/>
      <c r="K143" s="14"/>
      <c r="L143" s="14"/>
      <c r="M143" s="14"/>
    </row>
    <row r="144" spans="2:13" ht="12.75">
      <c r="B144" s="13"/>
      <c r="C144" s="13"/>
      <c r="D144" s="14"/>
      <c r="E144" s="14"/>
      <c r="F144" s="14"/>
      <c r="G144" s="14"/>
      <c r="H144" s="14"/>
      <c r="I144" s="14"/>
      <c r="J144" s="14"/>
      <c r="K144" s="14"/>
      <c r="L144" s="14"/>
      <c r="M144" s="14"/>
    </row>
    <row r="145" spans="2:13" ht="12.75">
      <c r="B145" s="13"/>
      <c r="C145" s="13"/>
      <c r="D145" s="14"/>
      <c r="E145" s="14"/>
      <c r="F145" s="14"/>
      <c r="G145" s="14"/>
      <c r="H145" s="14"/>
      <c r="I145" s="14"/>
      <c r="J145" s="14"/>
      <c r="K145" s="14"/>
      <c r="L145" s="14"/>
      <c r="M145" s="14"/>
    </row>
    <row r="146" spans="2:13" ht="12.75">
      <c r="B146" s="13"/>
      <c r="C146" s="13"/>
      <c r="D146" s="14"/>
      <c r="E146" s="14"/>
      <c r="F146" s="14"/>
      <c r="G146" s="14"/>
      <c r="H146" s="14"/>
      <c r="I146" s="14"/>
      <c r="J146" s="14"/>
      <c r="K146" s="14"/>
      <c r="L146" s="14"/>
      <c r="M146" s="14"/>
    </row>
    <row r="147" spans="2:13" ht="12.75">
      <c r="B147" s="13"/>
      <c r="C147" s="13"/>
      <c r="D147" s="14"/>
      <c r="E147" s="14"/>
      <c r="F147" s="14"/>
      <c r="G147" s="14"/>
      <c r="H147" s="14"/>
      <c r="I147" s="14"/>
      <c r="J147" s="14"/>
      <c r="K147" s="14"/>
      <c r="L147" s="14"/>
      <c r="M147" s="14"/>
    </row>
    <row r="148" spans="2:13" ht="12.75">
      <c r="B148" s="13"/>
      <c r="C148" s="13"/>
      <c r="D148" s="14"/>
      <c r="E148" s="14"/>
      <c r="F148" s="14"/>
      <c r="G148" s="14"/>
      <c r="H148" s="14"/>
      <c r="I148" s="14"/>
      <c r="J148" s="14"/>
      <c r="K148" s="14"/>
      <c r="L148" s="14"/>
      <c r="M148" s="14"/>
    </row>
    <row r="149" spans="2:13" ht="12.75">
      <c r="B149" s="13"/>
      <c r="C149" s="13"/>
      <c r="D149" s="14"/>
      <c r="E149" s="14"/>
      <c r="F149" s="14"/>
      <c r="G149" s="14"/>
      <c r="H149" s="14"/>
      <c r="I149" s="14"/>
      <c r="J149" s="14"/>
      <c r="K149" s="14"/>
      <c r="L149" s="14"/>
      <c r="M149" s="14"/>
    </row>
    <row r="150" spans="2:13" ht="12.75">
      <c r="B150" s="13"/>
      <c r="C150" s="13"/>
      <c r="D150" s="14"/>
      <c r="E150" s="14"/>
      <c r="F150" s="14"/>
      <c r="G150" s="14"/>
      <c r="H150" s="14"/>
      <c r="I150" s="14"/>
      <c r="J150" s="14"/>
      <c r="K150" s="14"/>
      <c r="L150" s="14"/>
      <c r="M150" s="14"/>
    </row>
    <row r="151" spans="2:13" ht="12.75">
      <c r="B151" s="13"/>
      <c r="C151" s="13"/>
      <c r="D151" s="14"/>
      <c r="E151" s="14"/>
      <c r="F151" s="14"/>
      <c r="G151" s="14"/>
      <c r="H151" s="14"/>
      <c r="I151" s="14"/>
      <c r="J151" s="14"/>
      <c r="K151" s="14"/>
      <c r="L151" s="14"/>
      <c r="M151" s="14"/>
    </row>
    <row r="152" spans="2:13" ht="12.75">
      <c r="B152" s="13"/>
      <c r="C152" s="13"/>
      <c r="D152" s="14"/>
      <c r="E152" s="14"/>
      <c r="F152" s="14"/>
      <c r="G152" s="14"/>
      <c r="H152" s="14"/>
      <c r="I152" s="14"/>
      <c r="J152" s="14"/>
      <c r="K152" s="14"/>
      <c r="L152" s="14"/>
      <c r="M152" s="14"/>
    </row>
    <row r="153" spans="2:13" ht="12.75">
      <c r="B153" s="13"/>
      <c r="C153" s="13"/>
      <c r="D153" s="14"/>
      <c r="E153" s="14"/>
      <c r="F153" s="14"/>
      <c r="G153" s="14"/>
      <c r="H153" s="14"/>
      <c r="I153" s="14"/>
      <c r="J153" s="14"/>
      <c r="K153" s="14"/>
      <c r="L153" s="14"/>
      <c r="M153" s="14"/>
    </row>
    <row r="154" spans="4:13" ht="12.75">
      <c r="D154" s="14"/>
      <c r="E154" s="14"/>
      <c r="F154" s="14"/>
      <c r="G154" s="14"/>
      <c r="H154" s="14"/>
      <c r="I154" s="14"/>
      <c r="J154" s="14"/>
      <c r="K154" s="14"/>
      <c r="L154" s="14"/>
      <c r="M154" s="14"/>
    </row>
    <row r="155" spans="4:13" ht="12.75">
      <c r="D155" s="14"/>
      <c r="E155" s="14"/>
      <c r="F155" s="14"/>
      <c r="G155" s="14"/>
      <c r="H155" s="14"/>
      <c r="I155" s="14"/>
      <c r="J155" s="14"/>
      <c r="K155" s="14"/>
      <c r="L155" s="14"/>
      <c r="M155" s="14"/>
    </row>
    <row r="156" spans="4:13" ht="12.75">
      <c r="D156" s="14"/>
      <c r="E156" s="14"/>
      <c r="F156" s="14"/>
      <c r="G156" s="14"/>
      <c r="H156" s="14"/>
      <c r="I156" s="14"/>
      <c r="J156" s="14"/>
      <c r="K156" s="14"/>
      <c r="L156" s="14"/>
      <c r="M156" s="14"/>
    </row>
    <row r="157" spans="4:13" ht="12.75">
      <c r="D157" s="14"/>
      <c r="E157" s="14"/>
      <c r="F157" s="14"/>
      <c r="G157" s="14"/>
      <c r="H157" s="14"/>
      <c r="I157" s="14"/>
      <c r="J157" s="14"/>
      <c r="K157" s="14"/>
      <c r="L157" s="14"/>
      <c r="M157" s="14"/>
    </row>
    <row r="158" spans="4:13" ht="12.75">
      <c r="D158" s="14"/>
      <c r="E158" s="14"/>
      <c r="F158" s="14"/>
      <c r="G158" s="14"/>
      <c r="H158" s="14"/>
      <c r="I158" s="14"/>
      <c r="J158" s="14"/>
      <c r="K158" s="14"/>
      <c r="L158" s="14"/>
      <c r="M158" s="14"/>
    </row>
    <row r="159" spans="4:13" ht="12.75">
      <c r="D159" s="14"/>
      <c r="E159" s="14"/>
      <c r="F159" s="14"/>
      <c r="G159" s="14"/>
      <c r="H159" s="14"/>
      <c r="I159" s="14"/>
      <c r="J159" s="14"/>
      <c r="K159" s="14"/>
      <c r="L159" s="14"/>
      <c r="M159" s="14"/>
    </row>
    <row r="160" spans="4:13" ht="12.75">
      <c r="D160" s="14"/>
      <c r="E160" s="14"/>
      <c r="F160" s="14"/>
      <c r="G160" s="14"/>
      <c r="H160" s="14"/>
      <c r="I160" s="14"/>
      <c r="J160" s="14"/>
      <c r="K160" s="14"/>
      <c r="L160" s="14"/>
      <c r="M160" s="14"/>
    </row>
    <row r="161" spans="4:13" ht="12.75">
      <c r="D161" s="14"/>
      <c r="E161" s="14"/>
      <c r="F161" s="14"/>
      <c r="G161" s="14"/>
      <c r="H161" s="14"/>
      <c r="I161" s="14"/>
      <c r="J161" s="14"/>
      <c r="K161" s="14"/>
      <c r="L161" s="14"/>
      <c r="M161" s="14"/>
    </row>
    <row r="162" spans="4:13" ht="12.75">
      <c r="D162" s="14"/>
      <c r="E162" s="14"/>
      <c r="F162" s="14"/>
      <c r="G162" s="14"/>
      <c r="H162" s="14"/>
      <c r="I162" s="14"/>
      <c r="J162" s="14"/>
      <c r="K162" s="14"/>
      <c r="L162" s="14"/>
      <c r="M162" s="14"/>
    </row>
    <row r="163" spans="4:13" ht="12.75">
      <c r="D163" s="14"/>
      <c r="E163" s="14"/>
      <c r="F163" s="14"/>
      <c r="G163" s="14"/>
      <c r="H163" s="14"/>
      <c r="I163" s="14"/>
      <c r="J163" s="14"/>
      <c r="K163" s="14"/>
      <c r="L163" s="14"/>
      <c r="M163" s="14"/>
    </row>
    <row r="164" spans="4:13" ht="12.75">
      <c r="D164" s="14"/>
      <c r="E164" s="14"/>
      <c r="F164" s="14"/>
      <c r="G164" s="14"/>
      <c r="H164" s="14"/>
      <c r="I164" s="14"/>
      <c r="J164" s="14"/>
      <c r="K164" s="14"/>
      <c r="L164" s="14"/>
      <c r="M164" s="14"/>
    </row>
    <row r="165" spans="4:13" ht="12.75">
      <c r="D165" s="14"/>
      <c r="E165" s="14"/>
      <c r="F165" s="14"/>
      <c r="G165" s="14"/>
      <c r="H165" s="14"/>
      <c r="I165" s="14"/>
      <c r="J165" s="14"/>
      <c r="K165" s="14"/>
      <c r="L165" s="14"/>
      <c r="M165" s="14"/>
    </row>
    <row r="166" spans="4:13" ht="12.75">
      <c r="D166" s="14"/>
      <c r="E166" s="14"/>
      <c r="F166" s="14"/>
      <c r="G166" s="14"/>
      <c r="H166" s="14"/>
      <c r="I166" s="14"/>
      <c r="J166" s="14"/>
      <c r="K166" s="14"/>
      <c r="L166" s="14"/>
      <c r="M166" s="14"/>
    </row>
    <row r="167" spans="4:13" ht="12.75">
      <c r="D167" s="14"/>
      <c r="E167" s="14"/>
      <c r="F167" s="14"/>
      <c r="G167" s="14"/>
      <c r="H167" s="14"/>
      <c r="I167" s="14"/>
      <c r="J167" s="14"/>
      <c r="K167" s="14"/>
      <c r="L167" s="14"/>
      <c r="M167" s="14"/>
    </row>
    <row r="168" spans="4:13" ht="12.75">
      <c r="D168" s="14"/>
      <c r="E168" s="14"/>
      <c r="F168" s="14"/>
      <c r="G168" s="14"/>
      <c r="H168" s="14"/>
      <c r="I168" s="14"/>
      <c r="J168" s="14"/>
      <c r="K168" s="14"/>
      <c r="L168" s="14"/>
      <c r="M168" s="14"/>
    </row>
    <row r="169" spans="4:13" ht="12.75">
      <c r="D169" s="14"/>
      <c r="E169" s="14"/>
      <c r="F169" s="14"/>
      <c r="G169" s="14"/>
      <c r="H169" s="14"/>
      <c r="I169" s="14"/>
      <c r="J169" s="14"/>
      <c r="K169" s="14"/>
      <c r="L169" s="14"/>
      <c r="M169" s="14"/>
    </row>
    <row r="170" spans="4:13" ht="12.75">
      <c r="D170" s="14"/>
      <c r="E170" s="14"/>
      <c r="F170" s="14"/>
      <c r="G170" s="14"/>
      <c r="H170" s="14"/>
      <c r="I170" s="14"/>
      <c r="J170" s="14"/>
      <c r="K170" s="14"/>
      <c r="L170" s="14"/>
      <c r="M170" s="14"/>
    </row>
    <row r="171" spans="4:13" ht="12.75">
      <c r="D171" s="14"/>
      <c r="E171" s="14"/>
      <c r="F171" s="14"/>
      <c r="G171" s="14"/>
      <c r="H171" s="14"/>
      <c r="I171" s="14"/>
      <c r="J171" s="14"/>
      <c r="K171" s="14"/>
      <c r="L171" s="14"/>
      <c r="M171" s="14"/>
    </row>
    <row r="172" spans="4:13" ht="12.75">
      <c r="D172" s="14"/>
      <c r="E172" s="14"/>
      <c r="F172" s="14"/>
      <c r="G172" s="14"/>
      <c r="H172" s="14"/>
      <c r="I172" s="14"/>
      <c r="J172" s="14"/>
      <c r="K172" s="14"/>
      <c r="L172" s="14"/>
      <c r="M172" s="14"/>
    </row>
    <row r="173" spans="4:13" ht="12.75">
      <c r="D173" s="14"/>
      <c r="E173" s="14"/>
      <c r="F173" s="14"/>
      <c r="G173" s="14"/>
      <c r="H173" s="14"/>
      <c r="I173" s="14"/>
      <c r="J173" s="14"/>
      <c r="K173" s="14"/>
      <c r="L173" s="14"/>
      <c r="M173" s="14"/>
    </row>
    <row r="174" spans="4:13" ht="12.75">
      <c r="D174" s="14"/>
      <c r="E174" s="14"/>
      <c r="F174" s="14"/>
      <c r="G174" s="14"/>
      <c r="H174" s="14"/>
      <c r="I174" s="14"/>
      <c r="J174" s="14"/>
      <c r="K174" s="14"/>
      <c r="L174" s="14"/>
      <c r="M174" s="14"/>
    </row>
    <row r="175" spans="4:13" ht="12.75">
      <c r="D175" s="14"/>
      <c r="E175" s="14"/>
      <c r="F175" s="14"/>
      <c r="G175" s="14"/>
      <c r="H175" s="14"/>
      <c r="I175" s="14"/>
      <c r="J175" s="14"/>
      <c r="K175" s="14"/>
      <c r="L175" s="14"/>
      <c r="M175" s="14"/>
    </row>
    <row r="176" spans="4:13" ht="12.75">
      <c r="D176" s="14"/>
      <c r="E176" s="14"/>
      <c r="F176" s="14"/>
      <c r="G176" s="14"/>
      <c r="H176" s="14"/>
      <c r="I176" s="14"/>
      <c r="J176" s="14"/>
      <c r="K176" s="14"/>
      <c r="L176" s="14"/>
      <c r="M176" s="14"/>
    </row>
    <row r="177" spans="4:13" ht="12.75">
      <c r="D177" s="14"/>
      <c r="E177" s="14"/>
      <c r="F177" s="14"/>
      <c r="G177" s="14"/>
      <c r="H177" s="14"/>
      <c r="I177" s="14"/>
      <c r="J177" s="14"/>
      <c r="K177" s="14"/>
      <c r="L177" s="14"/>
      <c r="M177" s="14"/>
    </row>
    <row r="178" spans="4:13" ht="12.75">
      <c r="D178" s="14"/>
      <c r="E178" s="14"/>
      <c r="F178" s="14"/>
      <c r="G178" s="14"/>
      <c r="H178" s="14"/>
      <c r="I178" s="14"/>
      <c r="J178" s="14"/>
      <c r="K178" s="14"/>
      <c r="L178" s="14"/>
      <c r="M178" s="14"/>
    </row>
    <row r="179" spans="4:13" ht="12.75">
      <c r="D179" s="14"/>
      <c r="E179" s="14"/>
      <c r="F179" s="14"/>
      <c r="G179" s="14"/>
      <c r="H179" s="14"/>
      <c r="I179" s="14"/>
      <c r="J179" s="14"/>
      <c r="K179" s="14"/>
      <c r="L179" s="14"/>
      <c r="M179" s="14"/>
    </row>
    <row r="180" spans="4:13" ht="12.75">
      <c r="D180" s="14"/>
      <c r="E180" s="14"/>
      <c r="F180" s="14"/>
      <c r="G180" s="14"/>
      <c r="H180" s="14"/>
      <c r="I180" s="14"/>
      <c r="J180" s="14"/>
      <c r="K180" s="14"/>
      <c r="L180" s="14"/>
      <c r="M180" s="14"/>
    </row>
    <row r="181" spans="4:13" ht="12.75">
      <c r="D181" s="14"/>
      <c r="E181" s="14"/>
      <c r="F181" s="14"/>
      <c r="G181" s="14"/>
      <c r="H181" s="14"/>
      <c r="I181" s="14"/>
      <c r="J181" s="14"/>
      <c r="K181" s="14"/>
      <c r="L181" s="14"/>
      <c r="M181" s="14"/>
    </row>
    <row r="182" spans="4:13" ht="12.75">
      <c r="D182" s="14"/>
      <c r="E182" s="14"/>
      <c r="F182" s="14"/>
      <c r="G182" s="14"/>
      <c r="H182" s="14"/>
      <c r="I182" s="14"/>
      <c r="J182" s="14"/>
      <c r="K182" s="14"/>
      <c r="L182" s="14"/>
      <c r="M182" s="14"/>
    </row>
    <row r="183" spans="4:13" ht="12.75">
      <c r="D183" s="14"/>
      <c r="E183" s="14"/>
      <c r="F183" s="14"/>
      <c r="G183" s="14"/>
      <c r="H183" s="14"/>
      <c r="I183" s="14"/>
      <c r="J183" s="14"/>
      <c r="K183" s="14"/>
      <c r="L183" s="14"/>
      <c r="M183" s="14"/>
    </row>
    <row r="184" spans="4:13" ht="12.75">
      <c r="D184" s="14"/>
      <c r="E184" s="14"/>
      <c r="F184" s="14"/>
      <c r="G184" s="14"/>
      <c r="H184" s="14"/>
      <c r="I184" s="14"/>
      <c r="J184" s="14"/>
      <c r="K184" s="14"/>
      <c r="L184" s="14"/>
      <c r="M184" s="14"/>
    </row>
    <row r="185" spans="4:13" ht="12.75">
      <c r="D185" s="14"/>
      <c r="E185" s="14"/>
      <c r="F185" s="14"/>
      <c r="G185" s="14"/>
      <c r="H185" s="14"/>
      <c r="I185" s="14"/>
      <c r="J185" s="14"/>
      <c r="K185" s="14"/>
      <c r="L185" s="14"/>
      <c r="M185" s="14"/>
    </row>
    <row r="186" spans="4:13" ht="12.75">
      <c r="D186" s="14"/>
      <c r="E186" s="14"/>
      <c r="F186" s="14"/>
      <c r="G186" s="14"/>
      <c r="H186" s="14"/>
      <c r="I186" s="14"/>
      <c r="J186" s="14"/>
      <c r="K186" s="14"/>
      <c r="L186" s="14"/>
      <c r="M186" s="14"/>
    </row>
    <row r="187" spans="4:13" ht="12.75">
      <c r="D187" s="14"/>
      <c r="E187" s="14"/>
      <c r="F187" s="14"/>
      <c r="G187" s="14"/>
      <c r="H187" s="14"/>
      <c r="I187" s="14"/>
      <c r="J187" s="14"/>
      <c r="K187" s="14"/>
      <c r="L187" s="14"/>
      <c r="M187" s="14"/>
    </row>
    <row r="188" spans="4:13" ht="12.75">
      <c r="D188" s="14"/>
      <c r="E188" s="14"/>
      <c r="F188" s="14"/>
      <c r="G188" s="14"/>
      <c r="H188" s="14"/>
      <c r="I188" s="14"/>
      <c r="J188" s="14"/>
      <c r="K188" s="14"/>
      <c r="L188" s="14"/>
      <c r="M188" s="14"/>
    </row>
    <row r="189" spans="4:13" ht="12.75">
      <c r="D189" s="14"/>
      <c r="E189" s="14"/>
      <c r="F189" s="14"/>
      <c r="G189" s="14"/>
      <c r="H189" s="14"/>
      <c r="I189" s="14"/>
      <c r="J189" s="14"/>
      <c r="K189" s="14"/>
      <c r="L189" s="14"/>
      <c r="M189" s="14"/>
    </row>
    <row r="190" spans="4:13" ht="12.75">
      <c r="D190" s="14"/>
      <c r="E190" s="14"/>
      <c r="F190" s="14"/>
      <c r="G190" s="14"/>
      <c r="H190" s="14"/>
      <c r="I190" s="14"/>
      <c r="J190" s="14"/>
      <c r="K190" s="14"/>
      <c r="L190" s="14"/>
      <c r="M190" s="14"/>
    </row>
    <row r="191" spans="4:13" ht="12.75">
      <c r="D191" s="14"/>
      <c r="E191" s="14"/>
      <c r="F191" s="14"/>
      <c r="G191" s="14"/>
      <c r="H191" s="14"/>
      <c r="I191" s="14"/>
      <c r="J191" s="14"/>
      <c r="K191" s="14"/>
      <c r="L191" s="14"/>
      <c r="M191" s="14"/>
    </row>
    <row r="192" spans="4:13" ht="12.75">
      <c r="D192" s="14"/>
      <c r="E192" s="14"/>
      <c r="F192" s="14"/>
      <c r="G192" s="14"/>
      <c r="H192" s="14"/>
      <c r="I192" s="14"/>
      <c r="J192" s="14"/>
      <c r="K192" s="14"/>
      <c r="L192" s="14"/>
      <c r="M192" s="14"/>
    </row>
    <row r="193" spans="4:13" ht="12.75">
      <c r="D193" s="14"/>
      <c r="E193" s="14"/>
      <c r="F193" s="14"/>
      <c r="G193" s="14"/>
      <c r="H193" s="14"/>
      <c r="I193" s="14"/>
      <c r="J193" s="14"/>
      <c r="K193" s="14"/>
      <c r="L193" s="14"/>
      <c r="M193" s="14"/>
    </row>
    <row r="194" spans="4:13" ht="12.75">
      <c r="D194" s="14"/>
      <c r="E194" s="14"/>
      <c r="F194" s="14"/>
      <c r="G194" s="14"/>
      <c r="H194" s="14"/>
      <c r="I194" s="14"/>
      <c r="J194" s="14"/>
      <c r="K194" s="14"/>
      <c r="L194" s="14"/>
      <c r="M194" s="14"/>
    </row>
    <row r="195" spans="4:13" ht="12.75">
      <c r="D195" s="14"/>
      <c r="E195" s="14"/>
      <c r="F195" s="14"/>
      <c r="G195" s="14"/>
      <c r="H195" s="14"/>
      <c r="I195" s="14"/>
      <c r="J195" s="14"/>
      <c r="K195" s="14"/>
      <c r="L195" s="14"/>
      <c r="M195" s="14"/>
    </row>
    <row r="196" spans="4:13" ht="12.75">
      <c r="D196" s="14"/>
      <c r="E196" s="14"/>
      <c r="F196" s="14"/>
      <c r="G196" s="14"/>
      <c r="H196" s="14"/>
      <c r="I196" s="14"/>
      <c r="J196" s="14"/>
      <c r="K196" s="14"/>
      <c r="L196" s="14"/>
      <c r="M196" s="14"/>
    </row>
    <row r="197" spans="4:13" ht="12.75">
      <c r="D197" s="14"/>
      <c r="E197" s="14"/>
      <c r="F197" s="14"/>
      <c r="G197" s="14"/>
      <c r="H197" s="14"/>
      <c r="I197" s="14"/>
      <c r="J197" s="14"/>
      <c r="K197" s="14"/>
      <c r="L197" s="14"/>
      <c r="M197" s="14"/>
    </row>
    <row r="198" spans="4:13" ht="12.75">
      <c r="D198" s="14"/>
      <c r="E198" s="14"/>
      <c r="F198" s="14"/>
      <c r="G198" s="14"/>
      <c r="H198" s="14"/>
      <c r="I198" s="14"/>
      <c r="J198" s="14"/>
      <c r="K198" s="14"/>
      <c r="L198" s="14"/>
      <c r="M198" s="14"/>
    </row>
    <row r="199" spans="4:13" ht="12.75">
      <c r="D199" s="14"/>
      <c r="E199" s="14"/>
      <c r="F199" s="14"/>
      <c r="G199" s="14"/>
      <c r="H199" s="14"/>
      <c r="I199" s="14"/>
      <c r="J199" s="14"/>
      <c r="K199" s="14"/>
      <c r="L199" s="14"/>
      <c r="M199" s="14"/>
    </row>
    <row r="200" spans="4:13" ht="12.75">
      <c r="D200" s="14"/>
      <c r="E200" s="14"/>
      <c r="F200" s="14"/>
      <c r="G200" s="14"/>
      <c r="H200" s="14"/>
      <c r="I200" s="14"/>
      <c r="J200" s="14"/>
      <c r="K200" s="14"/>
      <c r="L200" s="14"/>
      <c r="M200" s="14"/>
    </row>
    <row r="201" spans="4:13" ht="12.75">
      <c r="D201" s="14"/>
      <c r="E201" s="14"/>
      <c r="F201" s="14"/>
      <c r="G201" s="14"/>
      <c r="H201" s="14"/>
      <c r="I201" s="14"/>
      <c r="J201" s="14"/>
      <c r="K201" s="14"/>
      <c r="L201" s="14"/>
      <c r="M201" s="14"/>
    </row>
    <row r="202" spans="4:13" ht="12.75">
      <c r="D202" s="14"/>
      <c r="E202" s="14"/>
      <c r="F202" s="14"/>
      <c r="G202" s="14"/>
      <c r="H202" s="14"/>
      <c r="I202" s="14"/>
      <c r="J202" s="14"/>
      <c r="K202" s="14"/>
      <c r="L202" s="14"/>
      <c r="M202" s="14"/>
    </row>
    <row r="203" spans="4:13" ht="12.75">
      <c r="D203" s="14"/>
      <c r="E203" s="14"/>
      <c r="F203" s="14"/>
      <c r="G203" s="14"/>
      <c r="H203" s="14"/>
      <c r="I203" s="14"/>
      <c r="J203" s="14"/>
      <c r="K203" s="14"/>
      <c r="L203" s="14"/>
      <c r="M203" s="14"/>
    </row>
    <row r="204" spans="4:13" ht="12.75">
      <c r="D204" s="14"/>
      <c r="E204" s="14"/>
      <c r="F204" s="14"/>
      <c r="G204" s="14"/>
      <c r="H204" s="14"/>
      <c r="I204" s="14"/>
      <c r="J204" s="14"/>
      <c r="K204" s="14"/>
      <c r="L204" s="14"/>
      <c r="M204" s="14"/>
    </row>
    <row r="205" spans="4:13" ht="12.75">
      <c r="D205" s="14"/>
      <c r="E205" s="14"/>
      <c r="F205" s="14"/>
      <c r="G205" s="14"/>
      <c r="H205" s="14"/>
      <c r="I205" s="14"/>
      <c r="J205" s="14"/>
      <c r="K205" s="14"/>
      <c r="L205" s="14"/>
      <c r="M205" s="14"/>
    </row>
    <row r="206" spans="4:13" ht="12.75">
      <c r="D206" s="14"/>
      <c r="E206" s="14"/>
      <c r="F206" s="14"/>
      <c r="G206" s="14"/>
      <c r="H206" s="14"/>
      <c r="I206" s="14"/>
      <c r="J206" s="14"/>
      <c r="K206" s="14"/>
      <c r="L206" s="14"/>
      <c r="M206" s="14"/>
    </row>
    <row r="207" spans="4:13" ht="12.75">
      <c r="D207" s="14"/>
      <c r="E207" s="14"/>
      <c r="F207" s="14"/>
      <c r="G207" s="14"/>
      <c r="H207" s="14"/>
      <c r="I207" s="14"/>
      <c r="J207" s="14"/>
      <c r="K207" s="14"/>
      <c r="L207" s="14"/>
      <c r="M207" s="14"/>
    </row>
    <row r="208" spans="4:13" ht="12.75">
      <c r="D208" s="14"/>
      <c r="E208" s="14"/>
      <c r="F208" s="14"/>
      <c r="G208" s="14"/>
      <c r="H208" s="14"/>
      <c r="I208" s="14"/>
      <c r="J208" s="14"/>
      <c r="K208" s="14"/>
      <c r="L208" s="14"/>
      <c r="M208" s="14"/>
    </row>
    <row r="209" spans="4:13" ht="12.75">
      <c r="D209" s="14"/>
      <c r="E209" s="14"/>
      <c r="F209" s="14"/>
      <c r="G209" s="14"/>
      <c r="H209" s="14"/>
      <c r="I209" s="14"/>
      <c r="J209" s="14"/>
      <c r="K209" s="14"/>
      <c r="L209" s="14"/>
      <c r="M209" s="14"/>
    </row>
    <row r="210" spans="4:13" ht="12.75">
      <c r="D210" s="14"/>
      <c r="E210" s="14"/>
      <c r="F210" s="14"/>
      <c r="G210" s="14"/>
      <c r="H210" s="14"/>
      <c r="I210" s="14"/>
      <c r="J210" s="14"/>
      <c r="K210" s="14"/>
      <c r="L210" s="14"/>
      <c r="M210" s="14"/>
    </row>
    <row r="211" spans="4:13" ht="12.75">
      <c r="D211" s="14"/>
      <c r="E211" s="14"/>
      <c r="F211" s="14"/>
      <c r="G211" s="14"/>
      <c r="H211" s="14"/>
      <c r="I211" s="14"/>
      <c r="J211" s="14"/>
      <c r="K211" s="14"/>
      <c r="L211" s="14"/>
      <c r="M211" s="14"/>
    </row>
    <row r="212" spans="4:13" ht="12.75">
      <c r="D212" s="14"/>
      <c r="E212" s="14"/>
      <c r="F212" s="14"/>
      <c r="G212" s="14"/>
      <c r="H212" s="14"/>
      <c r="I212" s="14"/>
      <c r="J212" s="14"/>
      <c r="K212" s="14"/>
      <c r="L212" s="14"/>
      <c r="M212" s="14"/>
    </row>
    <row r="213" spans="4:13" ht="12.75">
      <c r="D213" s="14"/>
      <c r="E213" s="14"/>
      <c r="F213" s="14"/>
      <c r="G213" s="14"/>
      <c r="H213" s="14"/>
      <c r="I213" s="14"/>
      <c r="J213" s="14"/>
      <c r="K213" s="14"/>
      <c r="L213" s="14"/>
      <c r="M213" s="14"/>
    </row>
    <row r="214" spans="4:13" ht="12.75">
      <c r="D214" s="14"/>
      <c r="E214" s="14"/>
      <c r="F214" s="14"/>
      <c r="G214" s="14"/>
      <c r="H214" s="14"/>
      <c r="I214" s="14"/>
      <c r="J214" s="14"/>
      <c r="K214" s="14"/>
      <c r="L214" s="14"/>
      <c r="M214" s="14"/>
    </row>
    <row r="215" spans="4:13" ht="12.75">
      <c r="D215" s="14"/>
      <c r="E215" s="14"/>
      <c r="F215" s="14"/>
      <c r="G215" s="14"/>
      <c r="H215" s="14"/>
      <c r="I215" s="14"/>
      <c r="J215" s="14"/>
      <c r="K215" s="14"/>
      <c r="L215" s="14"/>
      <c r="M215" s="14"/>
    </row>
    <row r="216" spans="4:13" ht="12.75">
      <c r="D216" s="14"/>
      <c r="E216" s="14"/>
      <c r="F216" s="14"/>
      <c r="G216" s="14"/>
      <c r="H216" s="14"/>
      <c r="I216" s="14"/>
      <c r="J216" s="14"/>
      <c r="K216" s="14"/>
      <c r="L216" s="14"/>
      <c r="M216" s="14"/>
    </row>
    <row r="217" spans="4:13" ht="12.75">
      <c r="D217" s="14"/>
      <c r="E217" s="14"/>
      <c r="F217" s="14"/>
      <c r="G217" s="14"/>
      <c r="H217" s="14"/>
      <c r="I217" s="14"/>
      <c r="J217" s="14"/>
      <c r="K217" s="14"/>
      <c r="L217" s="14"/>
      <c r="M217" s="14"/>
    </row>
    <row r="218" spans="4:13" ht="12.75">
      <c r="D218" s="14"/>
      <c r="E218" s="14"/>
      <c r="F218" s="14"/>
      <c r="G218" s="14"/>
      <c r="H218" s="14"/>
      <c r="I218" s="14"/>
      <c r="J218" s="14"/>
      <c r="K218" s="14"/>
      <c r="L218" s="14"/>
      <c r="M218" s="14"/>
    </row>
    <row r="219" spans="4:13" ht="12.75">
      <c r="D219" s="14"/>
      <c r="E219" s="14"/>
      <c r="F219" s="14"/>
      <c r="G219" s="14"/>
      <c r="H219" s="14"/>
      <c r="I219" s="14"/>
      <c r="J219" s="14"/>
      <c r="K219" s="14"/>
      <c r="L219" s="14"/>
      <c r="M219" s="14"/>
    </row>
    <row r="220" spans="4:13" ht="12.75">
      <c r="D220" s="14"/>
      <c r="E220" s="14"/>
      <c r="F220" s="14"/>
      <c r="G220" s="14"/>
      <c r="H220" s="14"/>
      <c r="I220" s="14"/>
      <c r="J220" s="14"/>
      <c r="K220" s="14"/>
      <c r="L220" s="14"/>
      <c r="M220" s="14"/>
    </row>
    <row r="221" spans="4:13" ht="12.75">
      <c r="D221" s="14"/>
      <c r="E221" s="14"/>
      <c r="F221" s="14"/>
      <c r="G221" s="14"/>
      <c r="H221" s="14"/>
      <c r="I221" s="14"/>
      <c r="J221" s="14"/>
      <c r="K221" s="14"/>
      <c r="L221" s="14"/>
      <c r="M221" s="14"/>
    </row>
    <row r="222" spans="4:13" ht="12.75">
      <c r="D222" s="14"/>
      <c r="E222" s="14"/>
      <c r="F222" s="14"/>
      <c r="G222" s="14"/>
      <c r="H222" s="14"/>
      <c r="I222" s="14"/>
      <c r="J222" s="14"/>
      <c r="K222" s="14"/>
      <c r="L222" s="14"/>
      <c r="M222" s="14"/>
    </row>
    <row r="223" spans="4:13" ht="12.75">
      <c r="D223" s="14"/>
      <c r="E223" s="14"/>
      <c r="F223" s="14"/>
      <c r="G223" s="14"/>
      <c r="H223" s="14"/>
      <c r="I223" s="14"/>
      <c r="J223" s="14"/>
      <c r="K223" s="14"/>
      <c r="L223" s="14"/>
      <c r="M223" s="14"/>
    </row>
    <row r="224" spans="4:13" ht="12.75">
      <c r="D224" s="14"/>
      <c r="E224" s="14"/>
      <c r="F224" s="14"/>
      <c r="G224" s="14"/>
      <c r="H224" s="14"/>
      <c r="I224" s="14"/>
      <c r="J224" s="14"/>
      <c r="K224" s="14"/>
      <c r="L224" s="14"/>
      <c r="M224" s="14"/>
    </row>
    <row r="225" spans="4:13" ht="12.75">
      <c r="D225" s="14"/>
      <c r="E225" s="14"/>
      <c r="F225" s="14"/>
      <c r="G225" s="14"/>
      <c r="H225" s="14"/>
      <c r="I225" s="14"/>
      <c r="J225" s="14"/>
      <c r="K225" s="14"/>
      <c r="L225" s="14"/>
      <c r="M225" s="14"/>
    </row>
    <row r="226" spans="4:13" ht="12.75">
      <c r="D226" s="14"/>
      <c r="E226" s="14"/>
      <c r="F226" s="14"/>
      <c r="G226" s="14"/>
      <c r="H226" s="14"/>
      <c r="I226" s="14"/>
      <c r="J226" s="14"/>
      <c r="K226" s="14"/>
      <c r="L226" s="14"/>
      <c r="M226" s="14"/>
    </row>
    <row r="227" spans="4:13" ht="12.75">
      <c r="D227" s="14"/>
      <c r="E227" s="14"/>
      <c r="F227" s="14"/>
      <c r="G227" s="14"/>
      <c r="H227" s="14"/>
      <c r="I227" s="14"/>
      <c r="J227" s="14"/>
      <c r="K227" s="14"/>
      <c r="L227" s="14"/>
      <c r="M227" s="14"/>
    </row>
    <row r="228" spans="4:13" ht="12.75">
      <c r="D228" s="14"/>
      <c r="E228" s="14"/>
      <c r="F228" s="14"/>
      <c r="G228" s="14"/>
      <c r="H228" s="14"/>
      <c r="I228" s="14"/>
      <c r="J228" s="14"/>
      <c r="K228" s="14"/>
      <c r="L228" s="14"/>
      <c r="M228" s="14"/>
    </row>
    <row r="229" spans="4:13" ht="12.75">
      <c r="D229" s="14"/>
      <c r="E229" s="14"/>
      <c r="F229" s="14"/>
      <c r="G229" s="14"/>
      <c r="H229" s="14"/>
      <c r="I229" s="14"/>
      <c r="J229" s="14"/>
      <c r="K229" s="14"/>
      <c r="L229" s="14"/>
      <c r="M229" s="14"/>
    </row>
    <row r="230" spans="4:13" ht="12.75">
      <c r="D230" s="14"/>
      <c r="E230" s="14"/>
      <c r="F230" s="14"/>
      <c r="G230" s="14"/>
      <c r="H230" s="14"/>
      <c r="I230" s="14"/>
      <c r="J230" s="14"/>
      <c r="K230" s="14"/>
      <c r="L230" s="14"/>
      <c r="M230" s="14"/>
    </row>
    <row r="231" spans="4:13" ht="12.75">
      <c r="D231" s="14"/>
      <c r="E231" s="14"/>
      <c r="F231" s="14"/>
      <c r="G231" s="14"/>
      <c r="H231" s="14"/>
      <c r="I231" s="14"/>
      <c r="J231" s="14"/>
      <c r="K231" s="14"/>
      <c r="L231" s="14"/>
      <c r="M231" s="14"/>
    </row>
    <row r="232" spans="4:13" ht="12.75">
      <c r="D232" s="14"/>
      <c r="E232" s="14"/>
      <c r="F232" s="14"/>
      <c r="G232" s="14"/>
      <c r="H232" s="14"/>
      <c r="I232" s="14"/>
      <c r="J232" s="14"/>
      <c r="K232" s="14"/>
      <c r="L232" s="14"/>
      <c r="M232" s="14"/>
    </row>
    <row r="233" spans="4:13" ht="12.75">
      <c r="D233" s="14"/>
      <c r="E233" s="14"/>
      <c r="F233" s="14"/>
      <c r="G233" s="14"/>
      <c r="H233" s="14"/>
      <c r="I233" s="14"/>
      <c r="J233" s="14"/>
      <c r="K233" s="14"/>
      <c r="L233" s="14"/>
      <c r="M233" s="14"/>
    </row>
    <row r="234" spans="4:13" ht="12.75">
      <c r="D234" s="14"/>
      <c r="E234" s="14"/>
      <c r="F234" s="14"/>
      <c r="G234" s="14"/>
      <c r="H234" s="14"/>
      <c r="I234" s="14"/>
      <c r="J234" s="14"/>
      <c r="K234" s="14"/>
      <c r="L234" s="14"/>
      <c r="M234" s="14"/>
    </row>
    <row r="235" spans="4:13" ht="12.75">
      <c r="D235" s="14"/>
      <c r="E235" s="14"/>
      <c r="F235" s="14"/>
      <c r="G235" s="14"/>
      <c r="H235" s="14"/>
      <c r="I235" s="14"/>
      <c r="J235" s="14"/>
      <c r="K235" s="14"/>
      <c r="L235" s="14"/>
      <c r="M235" s="14"/>
    </row>
    <row r="236" spans="4:13" ht="12.75">
      <c r="D236" s="14"/>
      <c r="E236" s="14"/>
      <c r="F236" s="14"/>
      <c r="G236" s="14"/>
      <c r="H236" s="14"/>
      <c r="I236" s="14"/>
      <c r="J236" s="14"/>
      <c r="K236" s="14"/>
      <c r="L236" s="14"/>
      <c r="M236" s="14"/>
    </row>
    <row r="237" spans="4:13" ht="12.75">
      <c r="D237" s="14"/>
      <c r="E237" s="14"/>
      <c r="F237" s="14"/>
      <c r="G237" s="14"/>
      <c r="H237" s="14"/>
      <c r="I237" s="14"/>
      <c r="J237" s="14"/>
      <c r="K237" s="14"/>
      <c r="L237" s="14"/>
      <c r="M237" s="14"/>
    </row>
    <row r="238" spans="4:13" ht="12.75">
      <c r="D238" s="14"/>
      <c r="E238" s="14"/>
      <c r="F238" s="14"/>
      <c r="G238" s="14"/>
      <c r="H238" s="14"/>
      <c r="I238" s="14"/>
      <c r="J238" s="14"/>
      <c r="K238" s="14"/>
      <c r="L238" s="14"/>
      <c r="M238" s="14"/>
    </row>
    <row r="239" spans="4:13" ht="12.75">
      <c r="D239" s="14"/>
      <c r="E239" s="14"/>
      <c r="F239" s="14"/>
      <c r="G239" s="14"/>
      <c r="H239" s="14"/>
      <c r="I239" s="14"/>
      <c r="J239" s="14"/>
      <c r="K239" s="14"/>
      <c r="L239" s="14"/>
      <c r="M239" s="14"/>
    </row>
    <row r="240" spans="4:13" ht="12.75">
      <c r="D240" s="14"/>
      <c r="E240" s="14"/>
      <c r="F240" s="14"/>
      <c r="G240" s="14"/>
      <c r="H240" s="14"/>
      <c r="I240" s="14"/>
      <c r="J240" s="14"/>
      <c r="K240" s="14"/>
      <c r="L240" s="14"/>
      <c r="M240" s="14"/>
    </row>
    <row r="241" spans="4:13" ht="12.75">
      <c r="D241" s="14"/>
      <c r="E241" s="14"/>
      <c r="F241" s="14"/>
      <c r="G241" s="14"/>
      <c r="H241" s="14"/>
      <c r="I241" s="14"/>
      <c r="J241" s="14"/>
      <c r="K241" s="14"/>
      <c r="L241" s="14"/>
      <c r="M241" s="14"/>
    </row>
    <row r="242" spans="4:13" ht="12.75">
      <c r="D242" s="14"/>
      <c r="E242" s="14"/>
      <c r="F242" s="14"/>
      <c r="G242" s="14"/>
      <c r="H242" s="14"/>
      <c r="I242" s="14"/>
      <c r="J242" s="14"/>
      <c r="K242" s="14"/>
      <c r="L242" s="14"/>
      <c r="M242" s="14"/>
    </row>
    <row r="243" spans="4:13" ht="12.75">
      <c r="D243" s="14"/>
      <c r="E243" s="14"/>
      <c r="F243" s="14"/>
      <c r="G243" s="14"/>
      <c r="H243" s="14"/>
      <c r="I243" s="14"/>
      <c r="J243" s="14"/>
      <c r="K243" s="14"/>
      <c r="L243" s="14"/>
      <c r="M243" s="14"/>
    </row>
    <row r="244" spans="4:13" ht="12.75">
      <c r="D244" s="14"/>
      <c r="E244" s="14"/>
      <c r="F244" s="14"/>
      <c r="G244" s="14"/>
      <c r="H244" s="14"/>
      <c r="I244" s="14"/>
      <c r="J244" s="14"/>
      <c r="K244" s="14"/>
      <c r="L244" s="14"/>
      <c r="M244" s="14"/>
    </row>
    <row r="245" spans="4:13" ht="12.75">
      <c r="D245" s="14"/>
      <c r="E245" s="14"/>
      <c r="F245" s="14"/>
      <c r="G245" s="14"/>
      <c r="H245" s="14"/>
      <c r="I245" s="14"/>
      <c r="J245" s="14"/>
      <c r="K245" s="14"/>
      <c r="L245" s="14"/>
      <c r="M245" s="14"/>
    </row>
    <row r="246" spans="4:13" ht="12.75">
      <c r="D246" s="14"/>
      <c r="E246" s="14"/>
      <c r="F246" s="14"/>
      <c r="G246" s="14"/>
      <c r="H246" s="14"/>
      <c r="I246" s="14"/>
      <c r="J246" s="14"/>
      <c r="K246" s="14"/>
      <c r="L246" s="14"/>
      <c r="M246" s="14"/>
    </row>
    <row r="247" spans="4:13" ht="12.75">
      <c r="D247" s="14"/>
      <c r="E247" s="14"/>
      <c r="F247" s="14"/>
      <c r="G247" s="14"/>
      <c r="H247" s="14"/>
      <c r="I247" s="14"/>
      <c r="J247" s="14"/>
      <c r="K247" s="14"/>
      <c r="L247" s="14"/>
      <c r="M247" s="14"/>
    </row>
    <row r="248" spans="4:13" ht="12.75">
      <c r="D248" s="14"/>
      <c r="E248" s="14"/>
      <c r="F248" s="14"/>
      <c r="G248" s="14"/>
      <c r="H248" s="14"/>
      <c r="I248" s="14"/>
      <c r="J248" s="14"/>
      <c r="K248" s="14"/>
      <c r="L248" s="14"/>
      <c r="M248" s="14"/>
    </row>
    <row r="249" spans="4:13" ht="12.75">
      <c r="D249" s="14"/>
      <c r="E249" s="14"/>
      <c r="F249" s="14"/>
      <c r="G249" s="14"/>
      <c r="H249" s="14"/>
      <c r="I249" s="14"/>
      <c r="J249" s="14"/>
      <c r="K249" s="14"/>
      <c r="L249" s="14"/>
      <c r="M249" s="14"/>
    </row>
    <row r="250" spans="4:13" ht="12.75">
      <c r="D250" s="14"/>
      <c r="E250" s="14"/>
      <c r="F250" s="14"/>
      <c r="G250" s="14"/>
      <c r="H250" s="14"/>
      <c r="I250" s="14"/>
      <c r="J250" s="14"/>
      <c r="K250" s="14"/>
      <c r="L250" s="14"/>
      <c r="M250" s="14"/>
    </row>
    <row r="251" spans="4:13" ht="12.75">
      <c r="D251" s="14"/>
      <c r="E251" s="14"/>
      <c r="F251" s="14"/>
      <c r="G251" s="14"/>
      <c r="H251" s="14"/>
      <c r="I251" s="14"/>
      <c r="J251" s="14"/>
      <c r="K251" s="14"/>
      <c r="L251" s="14"/>
      <c r="M251" s="14"/>
    </row>
    <row r="252" spans="4:13" ht="12.75">
      <c r="D252" s="14"/>
      <c r="E252" s="14"/>
      <c r="F252" s="14"/>
      <c r="G252" s="14"/>
      <c r="H252" s="14"/>
      <c r="I252" s="14"/>
      <c r="J252" s="14"/>
      <c r="K252" s="14"/>
      <c r="L252" s="14"/>
      <c r="M252" s="14"/>
    </row>
    <row r="253" spans="4:13" ht="12.75">
      <c r="D253" s="14"/>
      <c r="E253" s="14"/>
      <c r="F253" s="14"/>
      <c r="G253" s="14"/>
      <c r="H253" s="14"/>
      <c r="I253" s="14"/>
      <c r="J253" s="14"/>
      <c r="K253" s="14"/>
      <c r="L253" s="14"/>
      <c r="M253" s="14"/>
    </row>
    <row r="254" spans="4:13" ht="12.75">
      <c r="D254" s="14"/>
      <c r="E254" s="14"/>
      <c r="F254" s="14"/>
      <c r="G254" s="14"/>
      <c r="H254" s="14"/>
      <c r="I254" s="14"/>
      <c r="J254" s="14"/>
      <c r="K254" s="14"/>
      <c r="L254" s="14"/>
      <c r="M254" s="14"/>
    </row>
    <row r="255" spans="4:13" ht="12.75">
      <c r="D255" s="14"/>
      <c r="E255" s="14"/>
      <c r="F255" s="14"/>
      <c r="G255" s="14"/>
      <c r="H255" s="14"/>
      <c r="I255" s="14"/>
      <c r="J255" s="14"/>
      <c r="K255" s="14"/>
      <c r="L255" s="14"/>
      <c r="M255" s="14"/>
    </row>
    <row r="256" spans="4:13" ht="12.75">
      <c r="D256" s="14"/>
      <c r="E256" s="14"/>
      <c r="F256" s="14"/>
      <c r="G256" s="14"/>
      <c r="H256" s="14"/>
      <c r="I256" s="14"/>
      <c r="J256" s="14"/>
      <c r="K256" s="14"/>
      <c r="L256" s="14"/>
      <c r="M256" s="14"/>
    </row>
    <row r="257" spans="4:13" ht="12.75">
      <c r="D257" s="14"/>
      <c r="E257" s="14"/>
      <c r="F257" s="14"/>
      <c r="G257" s="14"/>
      <c r="H257" s="14"/>
      <c r="I257" s="14"/>
      <c r="J257" s="14"/>
      <c r="K257" s="14"/>
      <c r="L257" s="14"/>
      <c r="M257" s="14"/>
    </row>
    <row r="258" spans="4:13" ht="12.75">
      <c r="D258" s="14"/>
      <c r="E258" s="14"/>
      <c r="F258" s="14"/>
      <c r="G258" s="14"/>
      <c r="H258" s="14"/>
      <c r="I258" s="14"/>
      <c r="J258" s="14"/>
      <c r="K258" s="14"/>
      <c r="L258" s="14"/>
      <c r="M258" s="14"/>
    </row>
    <row r="259" spans="4:13" ht="12.75">
      <c r="D259" s="14"/>
      <c r="E259" s="14"/>
      <c r="F259" s="14"/>
      <c r="G259" s="14"/>
      <c r="H259" s="14"/>
      <c r="I259" s="14"/>
      <c r="J259" s="14"/>
      <c r="K259" s="14"/>
      <c r="L259" s="14"/>
      <c r="M259" s="14"/>
    </row>
    <row r="260" spans="4:13" ht="12.75">
      <c r="D260" s="14"/>
      <c r="E260" s="14"/>
      <c r="F260" s="14"/>
      <c r="G260" s="14"/>
      <c r="H260" s="14"/>
      <c r="I260" s="14"/>
      <c r="J260" s="14"/>
      <c r="K260" s="14"/>
      <c r="L260" s="14"/>
      <c r="M260" s="14"/>
    </row>
    <row r="261" spans="4:13" ht="12.75">
      <c r="D261" s="14"/>
      <c r="E261" s="14"/>
      <c r="F261" s="14"/>
      <c r="G261" s="14"/>
      <c r="H261" s="14"/>
      <c r="I261" s="14"/>
      <c r="J261" s="14"/>
      <c r="K261" s="14"/>
      <c r="L261" s="14"/>
      <c r="M261" s="14"/>
    </row>
    <row r="262" spans="4:13" ht="12.75">
      <c r="D262" s="14"/>
      <c r="E262" s="14"/>
      <c r="F262" s="14"/>
      <c r="G262" s="14"/>
      <c r="H262" s="14"/>
      <c r="I262" s="14"/>
      <c r="J262" s="14"/>
      <c r="K262" s="14"/>
      <c r="L262" s="14"/>
      <c r="M262" s="14"/>
    </row>
    <row r="263" spans="4:13" ht="12.75">
      <c r="D263" s="14"/>
      <c r="E263" s="14"/>
      <c r="F263" s="14"/>
      <c r="G263" s="14"/>
      <c r="H263" s="14"/>
      <c r="I263" s="14"/>
      <c r="J263" s="14"/>
      <c r="K263" s="14"/>
      <c r="L263" s="14"/>
      <c r="M263" s="14"/>
    </row>
    <row r="264" spans="4:13" ht="12.75">
      <c r="D264" s="14"/>
      <c r="E264" s="14"/>
      <c r="F264" s="14"/>
      <c r="G264" s="14"/>
      <c r="H264" s="14"/>
      <c r="I264" s="14"/>
      <c r="J264" s="14"/>
      <c r="K264" s="14"/>
      <c r="L264" s="14"/>
      <c r="M264" s="14"/>
    </row>
    <row r="265" spans="4:13" ht="12.75">
      <c r="D265" s="14"/>
      <c r="E265" s="14"/>
      <c r="F265" s="14"/>
      <c r="G265" s="14"/>
      <c r="H265" s="14"/>
      <c r="I265" s="14"/>
      <c r="J265" s="14"/>
      <c r="K265" s="14"/>
      <c r="L265" s="14"/>
      <c r="M265" s="14"/>
    </row>
    <row r="266" spans="4:13" ht="12.75">
      <c r="D266" s="14"/>
      <c r="E266" s="14"/>
      <c r="F266" s="14"/>
      <c r="G266" s="14"/>
      <c r="H266" s="14"/>
      <c r="I266" s="14"/>
      <c r="J266" s="14"/>
      <c r="K266" s="14"/>
      <c r="L266" s="14"/>
      <c r="M266" s="14"/>
    </row>
    <row r="267" spans="4:13" ht="12.75">
      <c r="D267" s="14"/>
      <c r="E267" s="14"/>
      <c r="F267" s="14"/>
      <c r="G267" s="14"/>
      <c r="H267" s="14"/>
      <c r="I267" s="14"/>
      <c r="J267" s="14"/>
      <c r="K267" s="14"/>
      <c r="L267" s="14"/>
      <c r="M267" s="14"/>
    </row>
    <row r="268" spans="4:13" ht="12.75">
      <c r="D268" s="14"/>
      <c r="E268" s="14"/>
      <c r="F268" s="14"/>
      <c r="G268" s="14"/>
      <c r="H268" s="14"/>
      <c r="I268" s="14"/>
      <c r="J268" s="14"/>
      <c r="K268" s="14"/>
      <c r="L268" s="14"/>
      <c r="M268" s="14"/>
    </row>
    <row r="269" spans="4:13" ht="12.75">
      <c r="D269" s="14"/>
      <c r="E269" s="14"/>
      <c r="F269" s="14"/>
      <c r="G269" s="14"/>
      <c r="H269" s="14"/>
      <c r="I269" s="14"/>
      <c r="J269" s="14"/>
      <c r="K269" s="14"/>
      <c r="L269" s="14"/>
      <c r="M269" s="14"/>
    </row>
    <row r="270" spans="4:13" ht="12.75">
      <c r="D270" s="14"/>
      <c r="E270" s="14"/>
      <c r="F270" s="14"/>
      <c r="G270" s="14"/>
      <c r="H270" s="14"/>
      <c r="I270" s="14"/>
      <c r="J270" s="14"/>
      <c r="K270" s="14"/>
      <c r="L270" s="14"/>
      <c r="M270" s="14"/>
    </row>
    <row r="271" spans="4:13" ht="12.75">
      <c r="D271" s="14"/>
      <c r="E271" s="14"/>
      <c r="F271" s="14"/>
      <c r="G271" s="14"/>
      <c r="H271" s="14"/>
      <c r="I271" s="14"/>
      <c r="J271" s="14"/>
      <c r="K271" s="14"/>
      <c r="L271" s="14"/>
      <c r="M271" s="14"/>
    </row>
    <row r="272" spans="4:13" ht="12.75">
      <c r="D272" s="14"/>
      <c r="E272" s="14"/>
      <c r="F272" s="14"/>
      <c r="G272" s="14"/>
      <c r="H272" s="14"/>
      <c r="I272" s="14"/>
      <c r="J272" s="14"/>
      <c r="K272" s="14"/>
      <c r="L272" s="14"/>
      <c r="M272" s="14"/>
    </row>
    <row r="273" spans="4:13" ht="12.75">
      <c r="D273" s="14"/>
      <c r="E273" s="14"/>
      <c r="F273" s="14"/>
      <c r="G273" s="14"/>
      <c r="H273" s="14"/>
      <c r="I273" s="14"/>
      <c r="J273" s="14"/>
      <c r="K273" s="14"/>
      <c r="L273" s="14"/>
      <c r="M273" s="14"/>
    </row>
    <row r="274" spans="4:13" ht="12.75">
      <c r="D274" s="14"/>
      <c r="E274" s="14"/>
      <c r="F274" s="14"/>
      <c r="G274" s="14"/>
      <c r="H274" s="14"/>
      <c r="I274" s="14"/>
      <c r="J274" s="14"/>
      <c r="K274" s="14"/>
      <c r="L274" s="14"/>
      <c r="M274" s="14"/>
    </row>
    <row r="275" spans="4:13" ht="12.75">
      <c r="D275" s="14"/>
      <c r="E275" s="14"/>
      <c r="F275" s="14"/>
      <c r="G275" s="14"/>
      <c r="H275" s="14"/>
      <c r="I275" s="14"/>
      <c r="J275" s="14"/>
      <c r="K275" s="14"/>
      <c r="L275" s="14"/>
      <c r="M275" s="14"/>
    </row>
    <row r="276" spans="4:13" ht="12.75">
      <c r="D276" s="14"/>
      <c r="E276" s="14"/>
      <c r="F276" s="14"/>
      <c r="G276" s="14"/>
      <c r="H276" s="14"/>
      <c r="I276" s="14"/>
      <c r="J276" s="14"/>
      <c r="K276" s="14"/>
      <c r="L276" s="14"/>
      <c r="M276" s="14"/>
    </row>
    <row r="277" spans="4:13" ht="12.75">
      <c r="D277" s="14"/>
      <c r="E277" s="14"/>
      <c r="F277" s="14"/>
      <c r="G277" s="14"/>
      <c r="H277" s="14"/>
      <c r="I277" s="14"/>
      <c r="J277" s="14"/>
      <c r="K277" s="14"/>
      <c r="L277" s="14"/>
      <c r="M277" s="14"/>
    </row>
    <row r="278" spans="4:13" ht="12.75">
      <c r="D278" s="14"/>
      <c r="E278" s="14"/>
      <c r="F278" s="14"/>
      <c r="G278" s="14"/>
      <c r="H278" s="14"/>
      <c r="I278" s="14"/>
      <c r="J278" s="14"/>
      <c r="K278" s="14"/>
      <c r="L278" s="14"/>
      <c r="M278" s="14"/>
    </row>
    <row r="279" spans="4:13" ht="12.75">
      <c r="D279" s="14"/>
      <c r="E279" s="14"/>
      <c r="F279" s="14"/>
      <c r="G279" s="14"/>
      <c r="H279" s="14"/>
      <c r="I279" s="14"/>
      <c r="J279" s="14"/>
      <c r="K279" s="14"/>
      <c r="L279" s="14"/>
      <c r="M279" s="14"/>
    </row>
    <row r="280" spans="4:13" ht="12.75">
      <c r="D280" s="14"/>
      <c r="E280" s="14"/>
      <c r="F280" s="14"/>
      <c r="G280" s="14"/>
      <c r="H280" s="14"/>
      <c r="I280" s="14"/>
      <c r="J280" s="14"/>
      <c r="K280" s="14"/>
      <c r="L280" s="14"/>
      <c r="M280" s="14"/>
    </row>
    <row r="281" spans="4:13" ht="12.75">
      <c r="D281" s="14"/>
      <c r="E281" s="14"/>
      <c r="F281" s="14"/>
      <c r="G281" s="14"/>
      <c r="H281" s="14"/>
      <c r="I281" s="14"/>
      <c r="J281" s="14"/>
      <c r="K281" s="14"/>
      <c r="L281" s="14"/>
      <c r="M281" s="14"/>
    </row>
    <row r="282" spans="4:13" ht="12.75">
      <c r="D282" s="14"/>
      <c r="E282" s="14"/>
      <c r="F282" s="14"/>
      <c r="G282" s="14"/>
      <c r="H282" s="14"/>
      <c r="I282" s="14"/>
      <c r="J282" s="14"/>
      <c r="K282" s="14"/>
      <c r="L282" s="14"/>
      <c r="M282" s="14"/>
    </row>
    <row r="283" spans="4:13" ht="12.75">
      <c r="D283" s="14"/>
      <c r="E283" s="14"/>
      <c r="F283" s="14"/>
      <c r="G283" s="14"/>
      <c r="H283" s="14"/>
      <c r="I283" s="14"/>
      <c r="J283" s="14"/>
      <c r="K283" s="14"/>
      <c r="L283" s="14"/>
      <c r="M283" s="14"/>
    </row>
    <row r="284" spans="4:13" ht="12.75">
      <c r="D284" s="14"/>
      <c r="E284" s="14"/>
      <c r="F284" s="14"/>
      <c r="G284" s="14"/>
      <c r="H284" s="14"/>
      <c r="I284" s="14"/>
      <c r="J284" s="14"/>
      <c r="K284" s="14"/>
      <c r="L284" s="14"/>
      <c r="M284" s="14"/>
    </row>
    <row r="285" spans="4:13" ht="12.75">
      <c r="D285" s="14"/>
      <c r="E285" s="14"/>
      <c r="F285" s="14"/>
      <c r="G285" s="14"/>
      <c r="H285" s="14"/>
      <c r="I285" s="14"/>
      <c r="J285" s="14"/>
      <c r="K285" s="14"/>
      <c r="L285" s="14"/>
      <c r="M285" s="14"/>
    </row>
    <row r="286" spans="4:13" ht="12.75">
      <c r="D286" s="14"/>
      <c r="E286" s="14"/>
      <c r="F286" s="14"/>
      <c r="G286" s="14"/>
      <c r="H286" s="14"/>
      <c r="I286" s="14"/>
      <c r="J286" s="14"/>
      <c r="K286" s="14"/>
      <c r="L286" s="14"/>
      <c r="M286" s="14"/>
    </row>
    <row r="287" spans="4:13" ht="12.75">
      <c r="D287" s="14"/>
      <c r="E287" s="14"/>
      <c r="F287" s="14"/>
      <c r="G287" s="14"/>
      <c r="H287" s="14"/>
      <c r="I287" s="14"/>
      <c r="J287" s="14"/>
      <c r="K287" s="14"/>
      <c r="L287" s="14"/>
      <c r="M287" s="14"/>
    </row>
    <row r="288" spans="4:13" ht="12.75">
      <c r="D288" s="14"/>
      <c r="E288" s="14"/>
      <c r="F288" s="14"/>
      <c r="G288" s="14"/>
      <c r="H288" s="14"/>
      <c r="I288" s="14"/>
      <c r="J288" s="14"/>
      <c r="K288" s="14"/>
      <c r="L288" s="14"/>
      <c r="M288" s="14"/>
    </row>
    <row r="289" spans="4:13" ht="12.75">
      <c r="D289" s="14"/>
      <c r="E289" s="14"/>
      <c r="F289" s="14"/>
      <c r="G289" s="14"/>
      <c r="H289" s="14"/>
      <c r="I289" s="14"/>
      <c r="J289" s="14"/>
      <c r="K289" s="14"/>
      <c r="L289" s="14"/>
      <c r="M289" s="14"/>
    </row>
    <row r="290" spans="4:13" ht="12.75">
      <c r="D290" s="14"/>
      <c r="E290" s="14"/>
      <c r="F290" s="14"/>
      <c r="G290" s="14"/>
      <c r="H290" s="14"/>
      <c r="I290" s="14"/>
      <c r="J290" s="14"/>
      <c r="K290" s="14"/>
      <c r="L290" s="14"/>
      <c r="M290" s="14"/>
    </row>
    <row r="291" spans="4:13" ht="12.75">
      <c r="D291" s="14"/>
      <c r="E291" s="14"/>
      <c r="F291" s="14"/>
      <c r="G291" s="14"/>
      <c r="H291" s="14"/>
      <c r="I291" s="14"/>
      <c r="J291" s="14"/>
      <c r="K291" s="14"/>
      <c r="L291" s="14"/>
      <c r="M291" s="14"/>
    </row>
    <row r="292" spans="4:13" ht="12.75">
      <c r="D292" s="14"/>
      <c r="E292" s="14"/>
      <c r="F292" s="14"/>
      <c r="G292" s="14"/>
      <c r="H292" s="14"/>
      <c r="I292" s="14"/>
      <c r="J292" s="14"/>
      <c r="K292" s="14"/>
      <c r="L292" s="14"/>
      <c r="M292" s="14"/>
    </row>
    <row r="293" spans="4:13" ht="12.75">
      <c r="D293" s="14"/>
      <c r="E293" s="14"/>
      <c r="F293" s="14"/>
      <c r="G293" s="14"/>
      <c r="H293" s="14"/>
      <c r="I293" s="14"/>
      <c r="J293" s="14"/>
      <c r="K293" s="14"/>
      <c r="L293" s="14"/>
      <c r="M293" s="14"/>
    </row>
    <row r="294" spans="4:13" ht="12.75">
      <c r="D294" s="14"/>
      <c r="E294" s="14"/>
      <c r="F294" s="14"/>
      <c r="G294" s="14"/>
      <c r="H294" s="14"/>
      <c r="I294" s="14"/>
      <c r="J294" s="14"/>
      <c r="K294" s="14"/>
      <c r="L294" s="14"/>
      <c r="M294" s="14"/>
    </row>
    <row r="295" spans="4:13" ht="12.75">
      <c r="D295" s="14"/>
      <c r="E295" s="14"/>
      <c r="F295" s="14"/>
      <c r="G295" s="14"/>
      <c r="H295" s="14"/>
      <c r="I295" s="14"/>
      <c r="J295" s="14"/>
      <c r="K295" s="14"/>
      <c r="L295" s="14"/>
      <c r="M295" s="14"/>
    </row>
    <row r="296" spans="4:13" ht="12.75">
      <c r="D296" s="14"/>
      <c r="E296" s="14"/>
      <c r="F296" s="14"/>
      <c r="G296" s="14"/>
      <c r="H296" s="14"/>
      <c r="I296" s="14"/>
      <c r="J296" s="14"/>
      <c r="K296" s="14"/>
      <c r="L296" s="14"/>
      <c r="M296" s="14"/>
    </row>
    <row r="297" spans="4:13" ht="12.75">
      <c r="D297" s="14"/>
      <c r="E297" s="14"/>
      <c r="F297" s="14"/>
      <c r="G297" s="14"/>
      <c r="H297" s="14"/>
      <c r="I297" s="14"/>
      <c r="J297" s="14"/>
      <c r="K297" s="14"/>
      <c r="L297" s="14"/>
      <c r="M297" s="14"/>
    </row>
    <row r="298" spans="4:13" ht="12.75">
      <c r="D298" s="14"/>
      <c r="E298" s="14"/>
      <c r="F298" s="14"/>
      <c r="G298" s="14"/>
      <c r="H298" s="14"/>
      <c r="I298" s="14"/>
      <c r="J298" s="14"/>
      <c r="K298" s="14"/>
      <c r="L298" s="14"/>
      <c r="M298" s="14"/>
    </row>
    <row r="299" spans="4:13" ht="12.75">
      <c r="D299" s="14"/>
      <c r="E299" s="14"/>
      <c r="F299" s="14"/>
      <c r="G299" s="14"/>
      <c r="H299" s="14"/>
      <c r="I299" s="14"/>
      <c r="J299" s="14"/>
      <c r="K299" s="14"/>
      <c r="L299" s="14"/>
      <c r="M299" s="14"/>
    </row>
    <row r="300" spans="4:13" ht="12.75">
      <c r="D300" s="14"/>
      <c r="E300" s="14"/>
      <c r="F300" s="14"/>
      <c r="G300" s="14"/>
      <c r="H300" s="14"/>
      <c r="I300" s="14"/>
      <c r="J300" s="14"/>
      <c r="K300" s="14"/>
      <c r="L300" s="14"/>
      <c r="M300" s="14"/>
    </row>
    <row r="301" spans="4:13" ht="12.75">
      <c r="D301" s="14"/>
      <c r="E301" s="14"/>
      <c r="F301" s="14"/>
      <c r="G301" s="14"/>
      <c r="H301" s="14"/>
      <c r="I301" s="14"/>
      <c r="J301" s="14"/>
      <c r="K301" s="14"/>
      <c r="L301" s="14"/>
      <c r="M301" s="14"/>
    </row>
    <row r="302" spans="4:13" ht="12.75">
      <c r="D302" s="14"/>
      <c r="E302" s="14"/>
      <c r="F302" s="14"/>
      <c r="G302" s="14"/>
      <c r="H302" s="14"/>
      <c r="I302" s="14"/>
      <c r="J302" s="14"/>
      <c r="K302" s="14"/>
      <c r="L302" s="14"/>
      <c r="M302" s="14"/>
    </row>
    <row r="303" spans="4:13" ht="12.75">
      <c r="D303" s="14"/>
      <c r="E303" s="14"/>
      <c r="F303" s="14"/>
      <c r="G303" s="14"/>
      <c r="H303" s="14"/>
      <c r="I303" s="14"/>
      <c r="J303" s="14"/>
      <c r="K303" s="14"/>
      <c r="L303" s="14"/>
      <c r="M303" s="14"/>
    </row>
    <row r="304" spans="4:13" ht="12.75">
      <c r="D304" s="14"/>
      <c r="E304" s="14"/>
      <c r="F304" s="14"/>
      <c r="G304" s="14"/>
      <c r="H304" s="14"/>
      <c r="I304" s="14"/>
      <c r="J304" s="14"/>
      <c r="K304" s="14"/>
      <c r="L304" s="14"/>
      <c r="M304" s="14"/>
    </row>
    <row r="305" spans="4:13" ht="12.75">
      <c r="D305" s="14"/>
      <c r="E305" s="14"/>
      <c r="F305" s="14"/>
      <c r="G305" s="14"/>
      <c r="H305" s="14"/>
      <c r="I305" s="14"/>
      <c r="J305" s="14"/>
      <c r="K305" s="14"/>
      <c r="L305" s="14"/>
      <c r="M305" s="14"/>
    </row>
    <row r="306" spans="4:13" ht="12.75">
      <c r="D306" s="14"/>
      <c r="E306" s="14"/>
      <c r="F306" s="14"/>
      <c r="G306" s="14"/>
      <c r="H306" s="14"/>
      <c r="I306" s="14"/>
      <c r="J306" s="14"/>
      <c r="K306" s="14"/>
      <c r="L306" s="14"/>
      <c r="M306" s="14"/>
    </row>
    <row r="307" spans="4:13" ht="12.75">
      <c r="D307" s="14"/>
      <c r="E307" s="14"/>
      <c r="F307" s="14"/>
      <c r="G307" s="14"/>
      <c r="H307" s="14"/>
      <c r="I307" s="14"/>
      <c r="J307" s="14"/>
      <c r="K307" s="14"/>
      <c r="L307" s="14"/>
      <c r="M307" s="14"/>
    </row>
    <row r="308" spans="4:13" ht="12.75">
      <c r="D308" s="14"/>
      <c r="E308" s="14"/>
      <c r="F308" s="14"/>
      <c r="G308" s="14"/>
      <c r="H308" s="14"/>
      <c r="I308" s="14"/>
      <c r="J308" s="14"/>
      <c r="K308" s="14"/>
      <c r="L308" s="14"/>
      <c r="M308" s="14"/>
    </row>
    <row r="309" spans="4:13" ht="12.75">
      <c r="D309" s="14"/>
      <c r="E309" s="14"/>
      <c r="F309" s="14"/>
      <c r="G309" s="14"/>
      <c r="H309" s="14"/>
      <c r="I309" s="14"/>
      <c r="J309" s="14"/>
      <c r="K309" s="14"/>
      <c r="L309" s="14"/>
      <c r="M309" s="14"/>
    </row>
    <row r="310" spans="4:13" ht="12.75">
      <c r="D310" s="14"/>
      <c r="E310" s="14"/>
      <c r="F310" s="14"/>
      <c r="G310" s="14"/>
      <c r="H310" s="14"/>
      <c r="I310" s="14"/>
      <c r="J310" s="14"/>
      <c r="K310" s="14"/>
      <c r="L310" s="14"/>
      <c r="M310" s="14"/>
    </row>
    <row r="311" spans="4:13" ht="12.75">
      <c r="D311" s="14"/>
      <c r="E311" s="14"/>
      <c r="F311" s="14"/>
      <c r="G311" s="14"/>
      <c r="H311" s="14"/>
      <c r="I311" s="14"/>
      <c r="J311" s="14"/>
      <c r="K311" s="14"/>
      <c r="L311" s="14"/>
      <c r="M311" s="14"/>
    </row>
    <row r="312" spans="4:13" ht="12.75">
      <c r="D312" s="14"/>
      <c r="E312" s="14"/>
      <c r="F312" s="14"/>
      <c r="G312" s="14"/>
      <c r="H312" s="14"/>
      <c r="I312" s="14"/>
      <c r="J312" s="14"/>
      <c r="K312" s="14"/>
      <c r="L312" s="14"/>
      <c r="M312" s="14"/>
    </row>
    <row r="313" spans="4:13" ht="12.75">
      <c r="D313" s="14"/>
      <c r="E313" s="14"/>
      <c r="F313" s="14"/>
      <c r="G313" s="14"/>
      <c r="H313" s="14"/>
      <c r="I313" s="14"/>
      <c r="J313" s="14"/>
      <c r="K313" s="14"/>
      <c r="L313" s="14"/>
      <c r="M313" s="14"/>
    </row>
    <row r="314" spans="4:13" ht="12.75">
      <c r="D314" s="14"/>
      <c r="E314" s="14"/>
      <c r="F314" s="14"/>
      <c r="G314" s="14"/>
      <c r="H314" s="14"/>
      <c r="I314" s="14"/>
      <c r="J314" s="14"/>
      <c r="K314" s="14"/>
      <c r="L314" s="14"/>
      <c r="M314" s="14"/>
    </row>
    <row r="315" spans="4:13" ht="12.75">
      <c r="D315" s="14"/>
      <c r="E315" s="14"/>
      <c r="F315" s="14"/>
      <c r="G315" s="14"/>
      <c r="H315" s="14"/>
      <c r="I315" s="14"/>
      <c r="J315" s="14"/>
      <c r="K315" s="14"/>
      <c r="L315" s="14"/>
      <c r="M315" s="14"/>
    </row>
    <row r="316" spans="4:13" ht="12.75">
      <c r="D316" s="14"/>
      <c r="E316" s="14"/>
      <c r="F316" s="14"/>
      <c r="G316" s="14"/>
      <c r="H316" s="14"/>
      <c r="I316" s="14"/>
      <c r="J316" s="14"/>
      <c r="K316" s="14"/>
      <c r="L316" s="14"/>
      <c r="M316" s="14"/>
    </row>
    <row r="317" spans="4:13" ht="12.75">
      <c r="D317" s="14"/>
      <c r="E317" s="14"/>
      <c r="F317" s="14"/>
      <c r="G317" s="14"/>
      <c r="H317" s="14"/>
      <c r="I317" s="14"/>
      <c r="J317" s="14"/>
      <c r="K317" s="14"/>
      <c r="L317" s="14"/>
      <c r="M317" s="14"/>
    </row>
    <row r="318" spans="4:13" ht="12.75">
      <c r="D318" s="14"/>
      <c r="E318" s="14"/>
      <c r="F318" s="14"/>
      <c r="G318" s="14"/>
      <c r="H318" s="14"/>
      <c r="I318" s="14"/>
      <c r="J318" s="14"/>
      <c r="K318" s="14"/>
      <c r="L318" s="14"/>
      <c r="M318" s="14"/>
    </row>
    <row r="319" spans="4:13" ht="12.75">
      <c r="D319" s="14"/>
      <c r="E319" s="14"/>
      <c r="F319" s="14"/>
      <c r="G319" s="14"/>
      <c r="H319" s="14"/>
      <c r="I319" s="14"/>
      <c r="J319" s="14"/>
      <c r="K319" s="14"/>
      <c r="L319" s="14"/>
      <c r="M319" s="14"/>
    </row>
    <row r="320" spans="4:13" ht="12.75">
      <c r="D320" s="14"/>
      <c r="E320" s="14"/>
      <c r="F320" s="14"/>
      <c r="G320" s="14"/>
      <c r="H320" s="14"/>
      <c r="I320" s="14"/>
      <c r="J320" s="14"/>
      <c r="K320" s="14"/>
      <c r="L320" s="14"/>
      <c r="M320" s="14"/>
    </row>
    <row r="321" spans="4:13" ht="12.75">
      <c r="D321" s="14"/>
      <c r="E321" s="14"/>
      <c r="F321" s="14"/>
      <c r="G321" s="14"/>
      <c r="H321" s="14"/>
      <c r="I321" s="14"/>
      <c r="J321" s="14"/>
      <c r="K321" s="14"/>
      <c r="L321" s="14"/>
      <c r="M321" s="14"/>
    </row>
    <row r="322" spans="4:13" ht="12.75">
      <c r="D322" s="14"/>
      <c r="E322" s="14"/>
      <c r="F322" s="14"/>
      <c r="G322" s="14"/>
      <c r="H322" s="14"/>
      <c r="I322" s="14"/>
      <c r="J322" s="14"/>
      <c r="K322" s="14"/>
      <c r="L322" s="14"/>
      <c r="M322" s="14"/>
    </row>
    <row r="323" spans="4:13" ht="12.75">
      <c r="D323" s="14"/>
      <c r="E323" s="14"/>
      <c r="F323" s="14"/>
      <c r="G323" s="14"/>
      <c r="H323" s="14"/>
      <c r="I323" s="14"/>
      <c r="J323" s="14"/>
      <c r="K323" s="14"/>
      <c r="L323" s="14"/>
      <c r="M323" s="14"/>
    </row>
    <row r="324" spans="4:13" ht="12.75">
      <c r="D324" s="14"/>
      <c r="E324" s="14"/>
      <c r="F324" s="14"/>
      <c r="G324" s="14"/>
      <c r="H324" s="14"/>
      <c r="I324" s="14"/>
      <c r="J324" s="14"/>
      <c r="K324" s="14"/>
      <c r="L324" s="14"/>
      <c r="M324" s="14"/>
    </row>
    <row r="325" spans="4:13" ht="12.75">
      <c r="D325" s="14"/>
      <c r="E325" s="14"/>
      <c r="F325" s="14"/>
      <c r="G325" s="14"/>
      <c r="H325" s="14"/>
      <c r="I325" s="14"/>
      <c r="J325" s="14"/>
      <c r="K325" s="14"/>
      <c r="L325" s="14"/>
      <c r="M325" s="14"/>
    </row>
    <row r="326" spans="4:13" ht="12.75">
      <c r="D326" s="14"/>
      <c r="E326" s="14"/>
      <c r="F326" s="14"/>
      <c r="G326" s="14"/>
      <c r="H326" s="14"/>
      <c r="I326" s="14"/>
      <c r="J326" s="14"/>
      <c r="K326" s="14"/>
      <c r="L326" s="14"/>
      <c r="M326" s="14"/>
    </row>
    <row r="327" spans="4:13" ht="12.75">
      <c r="D327" s="14"/>
      <c r="E327" s="14"/>
      <c r="F327" s="14"/>
      <c r="G327" s="14"/>
      <c r="H327" s="14"/>
      <c r="I327" s="14"/>
      <c r="J327" s="14"/>
      <c r="K327" s="14"/>
      <c r="L327" s="14"/>
      <c r="M327" s="14"/>
    </row>
    <row r="328" spans="4:13" ht="12.75">
      <c r="D328" s="14"/>
      <c r="E328" s="14"/>
      <c r="F328" s="14"/>
      <c r="G328" s="14"/>
      <c r="H328" s="14"/>
      <c r="I328" s="14"/>
      <c r="J328" s="14"/>
      <c r="K328" s="14"/>
      <c r="L328" s="14"/>
      <c r="M328" s="14"/>
    </row>
    <row r="329" spans="4:13" ht="12.75">
      <c r="D329" s="14"/>
      <c r="E329" s="14"/>
      <c r="F329" s="14"/>
      <c r="G329" s="14"/>
      <c r="H329" s="14"/>
      <c r="I329" s="14"/>
      <c r="J329" s="14"/>
      <c r="K329" s="14"/>
      <c r="L329" s="14"/>
      <c r="M329" s="14"/>
    </row>
    <row r="330" spans="4:13" ht="12.75">
      <c r="D330" s="14"/>
      <c r="E330" s="14"/>
      <c r="F330" s="14"/>
      <c r="G330" s="14"/>
      <c r="H330" s="14"/>
      <c r="I330" s="14"/>
      <c r="J330" s="14"/>
      <c r="K330" s="14"/>
      <c r="L330" s="14"/>
      <c r="M330" s="14"/>
    </row>
    <row r="331" spans="4:13" ht="12.75">
      <c r="D331" s="14"/>
      <c r="E331" s="14"/>
      <c r="F331" s="14"/>
      <c r="G331" s="14"/>
      <c r="H331" s="14"/>
      <c r="I331" s="14"/>
      <c r="J331" s="14"/>
      <c r="K331" s="14"/>
      <c r="L331" s="14"/>
      <c r="M331" s="14"/>
    </row>
    <row r="332" spans="4:13" ht="12.75">
      <c r="D332" s="14"/>
      <c r="E332" s="14"/>
      <c r="F332" s="14"/>
      <c r="G332" s="14"/>
      <c r="H332" s="14"/>
      <c r="I332" s="14"/>
      <c r="J332" s="14"/>
      <c r="K332" s="14"/>
      <c r="L332" s="14"/>
      <c r="M332" s="14"/>
    </row>
    <row r="333" spans="4:13" ht="12.75">
      <c r="D333" s="14"/>
      <c r="E333" s="14"/>
      <c r="F333" s="14"/>
      <c r="G333" s="14"/>
      <c r="H333" s="14"/>
      <c r="I333" s="14"/>
      <c r="J333" s="14"/>
      <c r="K333" s="14"/>
      <c r="L333" s="14"/>
      <c r="M333" s="14"/>
    </row>
  </sheetData>
  <sheetProtection sheet="1"/>
  <mergeCells count="20">
    <mergeCell ref="B29:C29"/>
    <mergeCell ref="B31:C31"/>
    <mergeCell ref="B27:C27"/>
    <mergeCell ref="B28:C28"/>
    <mergeCell ref="B30:C30"/>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s>
  <printOptions/>
  <pageMargins left="0.7" right="0.7" top="0.75" bottom="0.75" header="0.3" footer="0.3"/>
  <pageSetup fitToHeight="1" fitToWidth="1" horizontalDpi="600" verticalDpi="600" orientation="landscape" scale="32" r:id="rId2"/>
  <headerFooter alignWithMargins="0">
    <oddFooter>&amp;L&amp;9&amp;Z&amp;F&amp;R&amp;9&amp;D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SCDOC</dc:creator>
  <cp:keywords/>
  <dc:description/>
  <cp:lastModifiedBy>Desmond Hudson</cp:lastModifiedBy>
  <dcterms:created xsi:type="dcterms:W3CDTF">2007-09-24T18:15:03Z</dcterms:created>
  <dcterms:modified xsi:type="dcterms:W3CDTF">2020-11-10T14:50:18Z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0x010100B061392BCEF38E4F9FAD1FB59C808BA0</vt:lpwstr>
  </property>
  <property fmtid="{D5CDD505-2E9C-101B-9397-08002B2CF9AE}" pid="3" name="_ip_UnifiedCompliancePolicyUIAction">
    <vt:lpwstr/>
  </property>
  <property fmtid="{D5CDD505-2E9C-101B-9397-08002B2CF9AE}" pid="4" name="_ip_UnifiedCompliancePolicyProperties">
    <vt:lpwstr/>
  </property>
</Properties>
</file>